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filterPrivacy="1"/>
  <xr:revisionPtr revIDLastSave="0" documentId="13_ncr:1_{87B93CC5-415A-684A-AE33-C90DC9DC3B68}" xr6:coauthVersionLast="47" xr6:coauthVersionMax="47" xr10:uidLastSave="{00000000-0000-0000-0000-000000000000}"/>
  <bookViews>
    <workbookView xWindow="0" yWindow="500" windowWidth="28800" windowHeight="16280" tabRatio="900" xr2:uid="{00000000-000D-0000-FFFF-FFFF00000000}"/>
  </bookViews>
  <sheets>
    <sheet name="申込書手引き" sheetId="12" r:id="rId1"/>
    <sheet name="①申込者・参加料明細" sheetId="7" r:id="rId2"/>
    <sheet name="②₋男_選手情報" sheetId="9" r:id="rId3"/>
    <sheet name="②₋女_選手情報" sheetId="18" r:id="rId4"/>
    <sheet name="③-男_個人戦" sheetId="14" r:id="rId5"/>
    <sheet name="③-女_個人戦" sheetId="21" r:id="rId6"/>
    <sheet name="④混合複" sheetId="10" r:id="rId7"/>
    <sheet name="⑤-男_団体戦" sheetId="11" r:id="rId8"/>
    <sheet name="⑤-女_団体戦" sheetId="2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9" l="1"/>
  <c r="A3" i="7"/>
  <c r="D1" i="14"/>
  <c r="D1" i="11" s="1"/>
  <c r="E16" i="7"/>
  <c r="E17" i="7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14" i="18"/>
  <c r="B64" i="18"/>
  <c r="B24" i="7"/>
  <c r="D24" i="7" s="1"/>
  <c r="D1" i="20" l="1"/>
  <c r="D1" i="21"/>
  <c r="D1" i="10"/>
  <c r="E6" i="10"/>
  <c r="I6" i="21"/>
  <c r="I6" i="14"/>
  <c r="D6" i="21"/>
  <c r="D6" i="14"/>
  <c r="M5" i="9"/>
  <c r="Q6" i="18"/>
  <c r="P6" i="18"/>
  <c r="O6" i="18"/>
  <c r="N6" i="18"/>
  <c r="M6" i="18"/>
  <c r="M5" i="18"/>
  <c r="Q6" i="9"/>
  <c r="P6" i="9"/>
  <c r="O6" i="9"/>
  <c r="N6" i="9"/>
  <c r="M6" i="9"/>
  <c r="C3" i="20" l="1"/>
  <c r="C3" i="11"/>
  <c r="C3" i="10"/>
  <c r="C3" i="21"/>
  <c r="C3" i="14"/>
  <c r="C3" i="18"/>
  <c r="C3" i="9"/>
  <c r="K3" i="7"/>
  <c r="B3" i="12"/>
  <c r="Q64" i="18"/>
  <c r="P64" i="18"/>
  <c r="O64" i="18"/>
  <c r="N64" i="18"/>
  <c r="M64" i="18"/>
  <c r="L64" i="18"/>
  <c r="K64" i="18"/>
  <c r="J64" i="18"/>
  <c r="I64" i="18"/>
  <c r="J64" i="9"/>
  <c r="K64" i="9"/>
  <c r="L64" i="9"/>
  <c r="M64" i="9"/>
  <c r="N64" i="9"/>
  <c r="O64" i="9"/>
  <c r="P64" i="9"/>
  <c r="Q64" i="9"/>
  <c r="I64" i="9"/>
  <c r="D18" i="7"/>
  <c r="E18" i="7" s="1"/>
  <c r="D19" i="7"/>
  <c r="E19" i="7" s="1"/>
  <c r="D17" i="7"/>
  <c r="D20" i="7"/>
  <c r="E20" i="7" s="1"/>
  <c r="D21" i="7"/>
  <c r="E21" i="7" s="1"/>
  <c r="D22" i="7"/>
  <c r="E22" i="7" s="1"/>
  <c r="D16" i="7"/>
  <c r="B23" i="7" l="1"/>
  <c r="D23" i="7" s="1"/>
  <c r="D25" i="7" s="1"/>
</calcChain>
</file>

<file path=xl/sharedStrings.xml><?xml version="1.0" encoding="utf-8"?>
<sst xmlns="http://schemas.openxmlformats.org/spreadsheetml/2006/main" count="209" uniqueCount="123">
  <si>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</si>
  <si>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</si>
  <si>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</si>
  <si>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</si>
  <si>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ふりがな</t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</si>
  <si>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</si>
  <si>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</si>
  <si>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大学ＰＲ</t>
    <rPh sb="0" eb="2">
      <t>ダイガク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</si>
  <si>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</si>
  <si>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</si>
  <si>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主務</t>
    <rPh sb="0" eb="2">
      <t>シュム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</si>
  <si>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</si>
  <si>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</si>
  <si>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</si>
  <si>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</si>
  <si>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</si>
  <si>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</si>
  <si>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</si>
  <si>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</si>
  <si>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【混合ダブルス】</t>
    <rPh sb="1" eb="3">
      <t>コンゴウ</t>
    </rPh>
    <phoneticPr fontId="2"/>
  </si>
  <si>
    <t>コーチ1</t>
    <phoneticPr fontId="2"/>
  </si>
  <si>
    <t>コーチ2</t>
    <phoneticPr fontId="2"/>
  </si>
  <si>
    <t xml:space="preserve">No </t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</si>
  <si>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</si>
  <si>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</si>
  <si>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この欄は自動計算</t>
    <rPh sb="2" eb="3">
      <t>ラン</t>
    </rPh>
    <rPh sb="4" eb="6">
      <t>ジドウ</t>
    </rPh>
    <rPh sb="6" eb="8">
      <t>ケイサン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</si>
  <si>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</si>
  <si>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</si>
  <si>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部長</t>
    <rPh sb="0" eb="2">
      <t>ブチョウ</t>
    </rPh>
    <phoneticPr fontId="2"/>
  </si>
  <si>
    <t>所属大学</t>
    <rPh sb="0" eb="4">
      <t>ショゾクダイガク</t>
    </rPh>
    <phoneticPr fontId="2"/>
  </si>
  <si>
    <t>セイ</t>
    <phoneticPr fontId="2"/>
  </si>
  <si>
    <t>メイ</t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</si>
  <si>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</si>
  <si>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S</t>
    <phoneticPr fontId="2"/>
  </si>
  <si>
    <t>参加種目</t>
    <rPh sb="0" eb="4">
      <t>サンカシュモク</t>
    </rPh>
    <phoneticPr fontId="2"/>
  </si>
  <si>
    <t>T</t>
    <phoneticPr fontId="2"/>
  </si>
  <si>
    <t>D</t>
    <phoneticPr fontId="2"/>
  </si>
  <si>
    <t>XD</t>
    <phoneticPr fontId="2"/>
  </si>
  <si>
    <t>様式①</t>
    <rPh sb="0" eb="2">
      <t>ヨウシキ</t>
    </rPh>
    <phoneticPr fontId="2"/>
  </si>
  <si>
    <t>【大学・申込者情報】</t>
    <phoneticPr fontId="2"/>
  </si>
  <si>
    <t>T</t>
  </si>
  <si>
    <t>S</t>
  </si>
  <si>
    <t>D</t>
  </si>
  <si>
    <t>XD</t>
  </si>
  <si>
    <t>M</t>
  </si>
  <si>
    <t>L</t>
  </si>
  <si>
    <t>O</t>
  </si>
  <si>
    <t>XO</t>
  </si>
  <si>
    <t>この欄は自動計算</t>
  </si>
  <si>
    <t>様式② 選手情報（男子）</t>
    <rPh sb="0" eb="2">
      <t>ヨウシキ</t>
    </rPh>
    <rPh sb="4" eb="6">
      <t>センシュ</t>
    </rPh>
    <rPh sb="6" eb="8">
      <t>ジョウホウ</t>
    </rPh>
    <rPh sb="9" eb="11">
      <t>ダンシ</t>
    </rPh>
    <phoneticPr fontId="2"/>
  </si>
  <si>
    <t>様式② 選手情報（女子）</t>
    <rPh sb="0" eb="2">
      <t>ヨウシキ</t>
    </rPh>
    <rPh sb="4" eb="6">
      <t>センシュ</t>
    </rPh>
    <rPh sb="6" eb="8">
      <t>ジョウホウ</t>
    </rPh>
    <rPh sb="9" eb="11">
      <t>ジョシ</t>
    </rPh>
    <phoneticPr fontId="2"/>
  </si>
  <si>
    <t>様式③ 個人戦申込書（男子）</t>
    <rPh sb="0" eb="2">
      <t>ヨウシキ</t>
    </rPh>
    <rPh sb="4" eb="7">
      <t>コジンセン</t>
    </rPh>
    <rPh sb="7" eb="10">
      <t>モウシコミショ</t>
    </rPh>
    <rPh sb="11" eb="13">
      <t>ダンシ</t>
    </rPh>
    <phoneticPr fontId="2"/>
  </si>
  <si>
    <t>様式③ 個人戦申込書（女子）</t>
    <rPh sb="0" eb="2">
      <t>ヨウシキ</t>
    </rPh>
    <rPh sb="4" eb="7">
      <t>コジンセン</t>
    </rPh>
    <rPh sb="7" eb="10">
      <t>モウシコミショ</t>
    </rPh>
    <rPh sb="11" eb="13">
      <t>ジョシ</t>
    </rPh>
    <phoneticPr fontId="2"/>
  </si>
  <si>
    <t>様式④ 個人戦申込書（混合複）</t>
    <rPh sb="0" eb="2">
      <t>ヨウシキ</t>
    </rPh>
    <rPh sb="4" eb="7">
      <t>コジンセン</t>
    </rPh>
    <rPh sb="7" eb="10">
      <t>モウシコミショ</t>
    </rPh>
    <rPh sb="11" eb="13">
      <t>コンゴウ</t>
    </rPh>
    <rPh sb="13" eb="14">
      <t>フク</t>
    </rPh>
    <phoneticPr fontId="2"/>
  </si>
  <si>
    <t>姓名間に全角空白</t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</si>
  <si>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</si>
  <si>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r>
      <t>【シングルス】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</si>
  <si>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</si>
  <si>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2"/>
  </si>
  <si>
    <r>
      <t>【団体戦】</t>
    </r>
    <r>
      <rPr>
        <i/>
        <sz val="11"/>
        <color theme="1"/>
        <rFont val="ＭＳ ゴシック"/>
        <family val="3"/>
        <charset val="128"/>
      </rPr>
      <t>姓名間に全角空白</t>
    </r>
    <rPh sb="1" eb="4">
      <t>ダンタイセン</t>
    </rPh>
    <phoneticPr fontId="2"/>
  </si>
  <si>
    <t>様式⑤ 大学対抗戦申込書（男子）</t>
    <rPh sb="0" eb="2">
      <t>ヨウシキ</t>
    </rPh>
    <rPh sb="4" eb="6">
      <t>ダイガク</t>
    </rPh>
    <rPh sb="6" eb="8">
      <t>タイコウ</t>
    </rPh>
    <rPh sb="8" eb="9">
      <t>セン</t>
    </rPh>
    <rPh sb="9" eb="12">
      <t>モウシコミショ</t>
    </rPh>
    <rPh sb="13" eb="15">
      <t>ダンシ</t>
    </rPh>
    <phoneticPr fontId="2"/>
  </si>
  <si>
    <t>様式⑤ 大学対抗戦申込書（女子）</t>
    <rPh sb="0" eb="2">
      <t>ヨウシキ</t>
    </rPh>
    <rPh sb="4" eb="6">
      <t>ダイガク</t>
    </rPh>
    <rPh sb="6" eb="8">
      <t>タイコウ</t>
    </rPh>
    <rPh sb="8" eb="9">
      <t>セン</t>
    </rPh>
    <rPh sb="9" eb="12">
      <t>モウシコミショ</t>
    </rPh>
    <rPh sb="13" eb="15">
      <t>ジョシ</t>
    </rPh>
    <phoneticPr fontId="2"/>
  </si>
  <si>
    <t>・自校から参加する選手をすべて記入してください。</t>
    <rPh sb="1" eb="3">
      <t>ジコウ</t>
    </rPh>
    <rPh sb="5" eb="7">
      <t>サンカ</t>
    </rPh>
    <rPh sb="9" eb="11">
      <t>センシュ</t>
    </rPh>
    <rPh sb="15" eb="17">
      <t>キニュウ</t>
    </rPh>
    <phoneticPr fontId="2"/>
  </si>
  <si>
    <t>・混合複で他校と組む場合の他校選手の情報は不要です。</t>
    <rPh sb="1" eb="4">
      <t>コンゴウフク</t>
    </rPh>
    <rPh sb="5" eb="7">
      <t>タコウ</t>
    </rPh>
    <rPh sb="8" eb="9">
      <t>ク</t>
    </rPh>
    <rPh sb="10" eb="12">
      <t>バアイ</t>
    </rPh>
    <rPh sb="13" eb="17">
      <t>タコウセンシュ</t>
    </rPh>
    <rPh sb="18" eb="20">
      <t>ジョウホウ</t>
    </rPh>
    <rPh sb="21" eb="23">
      <t>フヨウ</t>
    </rPh>
    <phoneticPr fontId="2"/>
  </si>
  <si>
    <t>・セイメイ、日バ登録番号、生年月日は正しく記入ください。</t>
    <rPh sb="6" eb="7">
      <t>ニチ</t>
    </rPh>
    <rPh sb="8" eb="12">
      <t>トウロクバンゴウ</t>
    </rPh>
    <rPh sb="13" eb="17">
      <t>セイネンガッピ</t>
    </rPh>
    <rPh sb="18" eb="19">
      <t>タダ</t>
    </rPh>
    <rPh sb="21" eb="23">
      <t>キニュウ</t>
    </rPh>
    <phoneticPr fontId="2"/>
  </si>
  <si>
    <t>　（システムにて登録・審判資格を確認します。）</t>
    <rPh sb="13" eb="15">
      <t>シカク</t>
    </rPh>
    <phoneticPr fontId="2"/>
  </si>
  <si>
    <t>a.有資格者枠：前年度ミックスベスト８以上。前年度インカレベスト３２以上。全日推薦。</t>
    <rPh sb="2" eb="6">
      <t>ユウシカクシャ</t>
    </rPh>
    <rPh sb="6" eb="7">
      <t>ワク</t>
    </rPh>
    <phoneticPr fontId="2"/>
  </si>
  <si>
    <t>b.地区推薦枠：各地区学生連盟による推薦</t>
    <rPh sb="2" eb="7">
      <t>チクスイセンワク</t>
    </rPh>
    <phoneticPr fontId="2"/>
  </si>
  <si>
    <t>c.地区推薦枠：各地区学生連盟による推薦</t>
    <rPh sb="2" eb="7">
      <t>チクスイセンワク</t>
    </rPh>
    <phoneticPr fontId="2"/>
  </si>
  <si>
    <t>a.確定枠　　：前年度本大会ベスト８以上。日本学生ランキング８位以内。全日推薦。</t>
    <rPh sb="2" eb="4">
      <t>カクテイ</t>
    </rPh>
    <rPh sb="4" eb="5">
      <t>ワク</t>
    </rPh>
    <phoneticPr fontId="2"/>
  </si>
  <si>
    <t>b.本予選枠　：東日本・西日本選手権大会ベスト３２以上</t>
    <rPh sb="2" eb="3">
      <t>ホン</t>
    </rPh>
    <rPh sb="3" eb="5">
      <t>ヨセン</t>
    </rPh>
    <rPh sb="5" eb="6">
      <t>ワク</t>
    </rPh>
    <phoneticPr fontId="2"/>
  </si>
  <si>
    <t>１．概要</t>
    <rPh sb="2" eb="4">
      <t>ガイヨウ</t>
    </rPh>
    <phoneticPr fontId="2"/>
  </si>
  <si>
    <t>④混合複　申込用紙</t>
    <rPh sb="1" eb="3">
      <t>コンゴウ</t>
    </rPh>
    <rPh sb="3" eb="4">
      <t>フク</t>
    </rPh>
    <rPh sb="5" eb="7">
      <t>モウシコミ</t>
    </rPh>
    <rPh sb="7" eb="9">
      <t>ヨウシ</t>
    </rPh>
    <phoneticPr fontId="2"/>
  </si>
  <si>
    <t>申込書式は、次の5種類のシートで構成します。該当するものを提出してください。</t>
    <rPh sb="0" eb="2">
      <t>モウシコミ</t>
    </rPh>
    <rPh sb="2" eb="4">
      <t>ショシキ</t>
    </rPh>
    <rPh sb="6" eb="7">
      <t>ツギ</t>
    </rPh>
    <rPh sb="9" eb="11">
      <t>シュルイ</t>
    </rPh>
    <rPh sb="16" eb="18">
      <t>コウセイ</t>
    </rPh>
    <rPh sb="22" eb="24">
      <t>ガイトウ</t>
    </rPh>
    <rPh sb="29" eb="31">
      <t>テイシュツ</t>
    </rPh>
    <phoneticPr fontId="2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</si>
  <si>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2"/>
  </si>
  <si>
    <t>・申込書は双方から提出してください。</t>
    <rPh sb="1" eb="4">
      <t>モウシコミショ</t>
    </rPh>
    <phoneticPr fontId="2"/>
  </si>
  <si>
    <t>・参加料は1名分（6,000円÷2＝3,000円）を双方から入金してください。</t>
    <rPh sb="1" eb="4">
      <t>サンカリョウ</t>
    </rPh>
    <rPh sb="6" eb="8">
      <t>メイブン</t>
    </rPh>
    <rPh sb="14" eb="15">
      <t>エン</t>
    </rPh>
    <rPh sb="23" eb="24">
      <t>エン</t>
    </rPh>
    <rPh sb="30" eb="32">
      <t>ニュウキン</t>
    </rPh>
    <phoneticPr fontId="2"/>
  </si>
  <si>
    <t>説明</t>
    <rPh sb="0" eb="2">
      <t>セツメイ</t>
    </rPh>
    <phoneticPr fontId="2"/>
  </si>
  <si>
    <t>シート</t>
    <phoneticPr fontId="2"/>
  </si>
  <si>
    <t>⑤大学対抗戦（団体戦）申込用紙
（男女別）</t>
    <rPh sb="1" eb="6">
      <t>ダイガクタイコウセン</t>
    </rPh>
    <rPh sb="7" eb="10">
      <t>ダンタイセン</t>
    </rPh>
    <rPh sb="11" eb="13">
      <t>モウシコミ</t>
    </rPh>
    <rPh sb="13" eb="15">
      <t>ヨウシ</t>
    </rPh>
    <rPh sb="17" eb="20">
      <t>ダンジョベツ</t>
    </rPh>
    <phoneticPr fontId="2"/>
  </si>
  <si>
    <t>２．申込方法</t>
    <rPh sb="2" eb="3">
      <t>モウ</t>
    </rPh>
    <rPh sb="3" eb="4">
      <t>コ</t>
    </rPh>
    <rPh sb="4" eb="6">
      <t>ホウホウ</t>
    </rPh>
    <phoneticPr fontId="2"/>
  </si>
  <si>
    <t>　メール先及び提出〆切は、各地区学連にお問い合わせください。</t>
    <rPh sb="5" eb="6">
      <t>オヨ</t>
    </rPh>
    <rPh sb="7" eb="9">
      <t>テイシュツ</t>
    </rPh>
    <phoneticPr fontId="2"/>
  </si>
  <si>
    <r>
      <t>・</t>
    </r>
    <r>
      <rPr>
        <b/>
        <sz val="12"/>
        <color rgb="FFFF0000"/>
        <rFont val="ＭＳ ゴシック"/>
        <family val="3"/>
        <charset val="128"/>
      </rPr>
      <t>ファイル名の【○○大学】を自大学名に修正し、Excelファイルのまま提出してください。</t>
    </r>
    <rPh sb="5" eb="6">
      <t>メイ</t>
    </rPh>
    <rPh sb="10" eb="12">
      <t>ダイガク</t>
    </rPh>
    <rPh sb="14" eb="17">
      <t>ジダイガク</t>
    </rPh>
    <rPh sb="17" eb="18">
      <t>メイ</t>
    </rPh>
    <rPh sb="19" eb="21">
      <t>シュウセイ</t>
    </rPh>
    <rPh sb="35" eb="37">
      <t>テイシュツ</t>
    </rPh>
    <phoneticPr fontId="2"/>
  </si>
  <si>
    <t>・参加資格区分は出場権を獲得した項目を選択してください。
　　‣確定枠：前年度本大会ベスト８以上の選手。
　　　　　　 同年７月下旬ごろ発表の日本学生ランキング８位以内の選手。
             全日より推薦された選手。
　　‣本予選枠：東日本・西日本選手権大会ベスト３２以上
　　‣地区推薦枠：各地区学生連盟推薦枠の選手
　</t>
    <rPh sb="8" eb="11">
      <t>シュツジョウケン</t>
    </rPh>
    <rPh sb="12" eb="14">
      <t>カクトク</t>
    </rPh>
    <rPh sb="16" eb="18">
      <t>コウモク</t>
    </rPh>
    <rPh sb="19" eb="21">
      <t>センタク</t>
    </rPh>
    <rPh sb="49" eb="51">
      <t>センシュ</t>
    </rPh>
    <rPh sb="85" eb="87">
      <t>センシュ</t>
    </rPh>
    <rPh sb="111" eb="113">
      <t>センシュ</t>
    </rPh>
    <rPh sb="161" eb="162">
      <t>ワク</t>
    </rPh>
    <rPh sb="163" eb="165">
      <t>センシュ</t>
    </rPh>
    <phoneticPr fontId="2"/>
  </si>
  <si>
    <t>③個人戦（単・複）申込用紙
（男女別）</t>
    <rPh sb="1" eb="4">
      <t>コジンセン</t>
    </rPh>
    <rPh sb="5" eb="6">
      <t>タン</t>
    </rPh>
    <rPh sb="7" eb="8">
      <t>フク</t>
    </rPh>
    <rPh sb="9" eb="11">
      <t>モウシコミ</t>
    </rPh>
    <rPh sb="11" eb="13">
      <t>ヨウシ</t>
    </rPh>
    <rPh sb="15" eb="18">
      <t>ダンジョベツ</t>
    </rPh>
    <phoneticPr fontId="2"/>
  </si>
  <si>
    <r>
      <t>①申込者・参加料明細
　　</t>
    </r>
    <r>
      <rPr>
        <b/>
        <u/>
        <sz val="11"/>
        <color theme="1"/>
        <rFont val="ＭＳ ゴシック"/>
        <family val="3"/>
        <charset val="128"/>
      </rPr>
      <t>※提出必須</t>
    </r>
    <rPh sb="1" eb="4">
      <t>モウシコミシャ</t>
    </rPh>
    <rPh sb="5" eb="10">
      <t>サンカリョウメイサイ</t>
    </rPh>
    <phoneticPr fontId="2"/>
  </si>
  <si>
    <r>
      <t>②選手情報
　　</t>
    </r>
    <r>
      <rPr>
        <b/>
        <u/>
        <sz val="11"/>
        <color theme="1"/>
        <rFont val="ＭＳ ゴシック"/>
        <family val="3"/>
        <charset val="128"/>
      </rPr>
      <t>※提出必須</t>
    </r>
    <rPh sb="1" eb="3">
      <t>センシュ</t>
    </rPh>
    <rPh sb="3" eb="5">
      <t>ジョウホウ</t>
    </rPh>
    <phoneticPr fontId="2"/>
  </si>
  <si>
    <t>　　　　を記入してください。</t>
    <rPh sb="5" eb="7">
      <t>キニュウ</t>
    </rPh>
    <phoneticPr fontId="2"/>
  </si>
  <si>
    <t>女子団体</t>
    <rPh sb="0" eb="4">
      <t>ジョシダンタイ</t>
    </rPh>
    <phoneticPr fontId="2"/>
  </si>
  <si>
    <t>男子団体</t>
    <rPh sb="0" eb="4">
      <t>ダンシダンタイ</t>
    </rPh>
    <phoneticPr fontId="2"/>
  </si>
  <si>
    <t>男子単</t>
    <rPh sb="0" eb="2">
      <t>ダンシ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</si>
  <si>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</si>
  <si>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女子単</t>
    <rPh sb="0" eb="2">
      <t>ジョシ</t>
    </rPh>
    <rPh sb="2" eb="3">
      <t>タン</t>
    </rPh>
    <phoneticPr fontId="2"/>
  </si>
  <si>
    <t>女子複</t>
    <rPh sb="0" eb="2">
      <t>ジョシ</t>
    </rPh>
    <rPh sb="2" eb="3">
      <t>フク</t>
    </rPh>
    <phoneticPr fontId="2"/>
  </si>
  <si>
    <r>
      <t>・</t>
    </r>
    <r>
      <rPr>
        <b/>
        <sz val="12"/>
        <color rgb="FFFF0000"/>
        <rFont val="ＭＳ ゴシック"/>
        <family val="3"/>
        <charset val="128"/>
      </rPr>
      <t>メールの件名は、「○○大学　インカレ申込」としてください。</t>
    </r>
    <rPh sb="5" eb="7">
      <t>ケンメイ</t>
    </rPh>
    <rPh sb="12" eb="14">
      <t>ダイガク</t>
    </rPh>
    <rPh sb="19" eb="20">
      <t>モウ</t>
    </rPh>
    <rPh sb="20" eb="21">
      <t>コ</t>
    </rPh>
    <phoneticPr fontId="2"/>
  </si>
  <si>
    <t>コーチ１</t>
    <phoneticPr fontId="2"/>
  </si>
  <si>
    <t>コーチ２</t>
    <phoneticPr fontId="2"/>
  </si>
  <si>
    <t>氏名</t>
    <rPh sb="0" eb="2">
      <t>シメイ</t>
    </rPh>
    <phoneticPr fontId="2"/>
  </si>
  <si>
    <t>選手1</t>
    <rPh sb="0" eb="2">
      <t>センシュ</t>
    </rPh>
    <phoneticPr fontId="2"/>
  </si>
  <si>
    <t xml:space="preserve">・他大学選手と組む場合、申込書は双方から提出してください。参加料も
　各々の手続きとなります。（1名分3,000円　内訳：6,000円÷2）
・参加資格区分は出場権を獲得した項目を選択してください。
　　‣有資格者枠：前年度全日本学生ミックス大会ベスト８以上の選手。
                 前年度インカレベスト３２以上の選手。
                 全日より推薦された選手。
　　‣地区推薦枠：各地区学生連盟推薦枠の選手
</t>
    <rPh sb="29" eb="32">
      <t>サンカリョウ</t>
    </rPh>
    <rPh sb="35" eb="37">
      <t>オノオノ</t>
    </rPh>
    <rPh sb="38" eb="40">
      <t>テツヅ</t>
    </rPh>
    <rPh sb="56" eb="57">
      <t>エン</t>
    </rPh>
    <rPh sb="58" eb="60">
      <t>ウチワケ</t>
    </rPh>
    <rPh sb="79" eb="82">
      <t>シュツジョウケン</t>
    </rPh>
    <rPh sb="83" eb="85">
      <t>カクトク</t>
    </rPh>
    <rPh sb="87" eb="89">
      <t>コウモク</t>
    </rPh>
    <rPh sb="90" eb="92">
      <t>センタク</t>
    </rPh>
    <rPh sb="112" eb="117">
      <t>ゼンニホンガクセイ</t>
    </rPh>
    <rPh sb="121" eb="123">
      <t>タイカイ</t>
    </rPh>
    <rPh sb="130" eb="132">
      <t>センシュ</t>
    </rPh>
    <rPh sb="166" eb="168">
      <t>センシュ</t>
    </rPh>
    <phoneticPr fontId="2"/>
  </si>
  <si>
    <t>・申し込みは、各地区学連への提出となります。</t>
    <rPh sb="1" eb="2">
      <t>モウ</t>
    </rPh>
    <rPh sb="3" eb="4">
      <t>コ</t>
    </rPh>
    <rPh sb="7" eb="8">
      <t>カク</t>
    </rPh>
    <rPh sb="8" eb="12">
      <t>チクガクレン</t>
    </rPh>
    <rPh sb="14" eb="16">
      <t>テイシュツ</t>
    </rPh>
    <phoneticPr fontId="2"/>
  </si>
  <si>
    <t>納入合計</t>
    <phoneticPr fontId="2"/>
  </si>
  <si>
    <t>混合複</t>
    <rPh sb="0" eb="2">
      <t>コンゴウ</t>
    </rPh>
    <rPh sb="2" eb="3">
      <t>フク</t>
    </rPh>
    <phoneticPr fontId="2"/>
  </si>
  <si>
    <t>参加数</t>
    <rPh sb="0" eb="2">
      <t>サンカ</t>
    </rPh>
    <phoneticPr fontId="2"/>
  </si>
  <si>
    <t>参加料</t>
    <rPh sb="0" eb="3">
      <t>サンカリョウ</t>
    </rPh>
    <phoneticPr fontId="2"/>
  </si>
  <si>
    <r>
      <t>【参加料明細】</t>
    </r>
    <r>
      <rPr>
        <b/>
        <sz val="11"/>
        <color rgb="FFFF0000"/>
        <rFont val="ＭＳ ゴシック"/>
        <family val="3"/>
        <charset val="128"/>
      </rPr>
      <t>個人戦はペア数ではなく人数で入力！混合複は自大学の参加人数を入力！</t>
    </r>
    <rPh sb="1" eb="4">
      <t>サンカリョウ</t>
    </rPh>
    <rPh sb="4" eb="6">
      <t>メイサイ</t>
    </rPh>
    <rPh sb="7" eb="10">
      <t>コジンセン</t>
    </rPh>
    <rPh sb="13" eb="14">
      <t>スウ</t>
    </rPh>
    <rPh sb="18" eb="20">
      <t>ニンズウ</t>
    </rPh>
    <rPh sb="21" eb="23">
      <t>ニュウリョク</t>
    </rPh>
    <rPh sb="24" eb="27">
      <t>コンゴウフク</t>
    </rPh>
    <rPh sb="28" eb="31">
      <t>ジダイガク</t>
    </rPh>
    <rPh sb="32" eb="36">
      <t>サンカニンズウ</t>
    </rPh>
    <rPh sb="37" eb="39">
      <t>ニュウリョク</t>
    </rPh>
    <phoneticPr fontId="2"/>
  </si>
  <si>
    <t>全日本学生選手権大会・大学対抗戦および東日本学生選手権，西日本学生選手権　参加申込の手引き</t>
    <rPh sb="0" eb="3">
      <t>ゼンニホン</t>
    </rPh>
    <rPh sb="3" eb="5">
      <t>ガクセイ</t>
    </rPh>
    <rPh sb="5" eb="8">
      <t>センシュケン</t>
    </rPh>
    <rPh sb="8" eb="10">
      <t>タイカイ</t>
    </rPh>
    <rPh sb="11" eb="13">
      <t>ダイガク</t>
    </rPh>
    <rPh sb="13" eb="15">
      <t>タイコウ</t>
    </rPh>
    <rPh sb="15" eb="16">
      <t>セン</t>
    </rPh>
    <rPh sb="19" eb="22">
      <t>ヒガシニホン</t>
    </rPh>
    <rPh sb="22" eb="27">
      <t>ガクセイセンシュケン</t>
    </rPh>
    <rPh sb="28" eb="33">
      <t>ニシニホンガクセイ</t>
    </rPh>
    <rPh sb="33" eb="36">
      <t>センシュケン</t>
    </rPh>
    <rPh sb="37" eb="39">
      <t>サンカ</t>
    </rPh>
    <rPh sb="39" eb="41">
      <t>モウシコミ</t>
    </rPh>
    <rPh sb="42" eb="44">
      <t>テビ</t>
    </rPh>
    <phoneticPr fontId="2"/>
  </si>
  <si>
    <t>大会名選択：</t>
    <rPh sb="0" eb="3">
      <t>タイカイメイ</t>
    </rPh>
    <rPh sb="3" eb="5">
      <t>センタク</t>
    </rPh>
    <phoneticPr fontId="2"/>
  </si>
  <si>
    <t>・自大学から参加する選手をすべて記入してください。</t>
    <rPh sb="1" eb="2">
      <t>ジ</t>
    </rPh>
    <rPh sb="2" eb="4">
      <t>ダイガク</t>
    </rPh>
    <rPh sb="6" eb="8">
      <t>サンカ</t>
    </rPh>
    <rPh sb="10" eb="12">
      <t>センシュ</t>
    </rPh>
    <rPh sb="16" eb="18">
      <t>キニュウ</t>
    </rPh>
    <phoneticPr fontId="2"/>
  </si>
  <si>
    <t>・混合複で他大学と組む場合の他大学選手の情報は不要です。</t>
    <rPh sb="1" eb="4">
      <t>コンゴウフク</t>
    </rPh>
    <rPh sb="5" eb="6">
      <t>タ</t>
    </rPh>
    <rPh sb="6" eb="8">
      <t>ダイガク</t>
    </rPh>
    <rPh sb="9" eb="10">
      <t>ク</t>
    </rPh>
    <rPh sb="11" eb="13">
      <t>バアイ</t>
    </rPh>
    <rPh sb="14" eb="17">
      <t>タダイガク</t>
    </rPh>
    <rPh sb="17" eb="19">
      <t>センシュ</t>
    </rPh>
    <rPh sb="20" eb="22">
      <t>ジョウホウ</t>
    </rPh>
    <rPh sb="23" eb="25">
      <t>フヨウ</t>
    </rPh>
    <phoneticPr fontId="2"/>
  </si>
  <si>
    <r>
      <t>参加資格区分　</t>
    </r>
    <r>
      <rPr>
        <sz val="11"/>
        <color rgb="FFFF0000"/>
        <rFont val="ＭＳ ゴシック"/>
        <family val="3"/>
        <charset val="128"/>
      </rPr>
      <t>※全日本学生選手権用です</t>
    </r>
    <rPh sb="0" eb="4">
      <t>サンカシカク</t>
    </rPh>
    <rPh sb="4" eb="6">
      <t>クブン</t>
    </rPh>
    <rPh sb="8" eb="11">
      <t>ゼンニホン</t>
    </rPh>
    <rPh sb="11" eb="13">
      <t>ガクセイ</t>
    </rPh>
    <rPh sb="13" eb="16">
      <t>センシュケン</t>
    </rPh>
    <rPh sb="16" eb="17">
      <t>ヨウ</t>
    </rPh>
    <phoneticPr fontId="2"/>
  </si>
  <si>
    <r>
      <t xml:space="preserve">・大学単位（男女合わせて）で記入ください。
</t>
    </r>
    <r>
      <rPr>
        <b/>
        <sz val="11"/>
        <color rgb="FFFF0000"/>
        <rFont val="ＭＳ ゴシック"/>
        <family val="3"/>
        <charset val="128"/>
      </rPr>
      <t>・参加数欄について
　団体は参加団体数（男女各1or空白）を入力
　個人は参加人数を入力（ダブルス1組の場合は2と入力）
　混合複において他大学とのペアになる場合は参加料は1名分（6,000円÷2
　＝3,000円）を双方から入金してください。</t>
    </r>
    <r>
      <rPr>
        <sz val="11"/>
        <color theme="1"/>
        <rFont val="ＭＳ ゴシック"/>
        <family val="3"/>
        <charset val="128"/>
      </rPr>
      <t>　</t>
    </r>
    <rPh sb="1" eb="5">
      <t>ダイガクタンイ</t>
    </rPh>
    <rPh sb="6" eb="8">
      <t>ダンジョ</t>
    </rPh>
    <rPh sb="8" eb="9">
      <t>ア</t>
    </rPh>
    <rPh sb="14" eb="16">
      <t>キニュウ</t>
    </rPh>
    <rPh sb="91" eb="94">
      <t>タダイガク</t>
    </rPh>
    <rPh sb="101" eb="103">
      <t>バアイ</t>
    </rPh>
    <rPh sb="104" eb="107">
      <t>サンカリョウ</t>
    </rPh>
    <phoneticPr fontId="2"/>
  </si>
  <si>
    <r>
      <t>・自大学の参加者全員の名簿となります。
・</t>
    </r>
    <r>
      <rPr>
        <b/>
        <sz val="11"/>
        <color theme="1"/>
        <rFont val="ＭＳ ゴシック"/>
        <family val="3"/>
        <charset val="128"/>
      </rPr>
      <t>セイメイ、日バ登録番号、生年月日は正しく記入ください。</t>
    </r>
    <r>
      <rPr>
        <sz val="11"/>
        <color theme="1"/>
        <rFont val="ＭＳ ゴシック"/>
        <family val="3"/>
        <charset val="128"/>
      </rPr>
      <t>本情報によ
　り日バ登録・審判資格の有無を確認します。
　</t>
    </r>
    <r>
      <rPr>
        <sz val="11"/>
        <color rgb="FFFF0000"/>
        <rFont val="ＭＳ ゴシック"/>
        <family val="3"/>
        <charset val="128"/>
      </rPr>
      <t>※漢字が違う場合（渡辺・渡邊など）も登録エラーとなります。</t>
    </r>
    <rPh sb="1" eb="4">
      <t>ジダイガク</t>
    </rPh>
    <rPh sb="48" eb="51">
      <t>ホンジョウホウ</t>
    </rPh>
    <rPh sb="56" eb="57">
      <t>ニチ</t>
    </rPh>
    <rPh sb="66" eb="68">
      <t>ウム</t>
    </rPh>
    <rPh sb="78" eb="80">
      <t>カンジ</t>
    </rPh>
    <rPh sb="81" eb="82">
      <t>チガ</t>
    </rPh>
    <rPh sb="83" eb="85">
      <t>バアイ</t>
    </rPh>
    <rPh sb="86" eb="88">
      <t>ワタナベ</t>
    </rPh>
    <rPh sb="89" eb="91">
      <t>ワタナベ</t>
    </rPh>
    <rPh sb="95" eb="97">
      <t>トウロク</t>
    </rPh>
    <phoneticPr fontId="2"/>
  </si>
  <si>
    <t>顧問</t>
    <rPh sb="0" eb="2">
      <t>コモン</t>
    </rPh>
    <phoneticPr fontId="2"/>
  </si>
  <si>
    <t>コーチ３</t>
    <phoneticPr fontId="2"/>
  </si>
  <si>
    <t>コーチ４</t>
    <phoneticPr fontId="2"/>
  </si>
  <si>
    <t>東日本学生バドミントン選手権大会</t>
    <rPh sb="0" eb="1">
      <t>ヒガシ</t>
    </rPh>
    <rPh sb="1" eb="3">
      <t>ニホン</t>
    </rPh>
    <rPh sb="3" eb="5">
      <t>ガクセイ</t>
    </rPh>
    <rPh sb="11" eb="14">
      <t>センシュケン</t>
    </rPh>
    <rPh sb="14" eb="16">
      <t>タイカイ</t>
    </rPh>
    <phoneticPr fontId="2"/>
  </si>
  <si>
    <t>西日本学生バドミントン選手権大会</t>
    <rPh sb="0" eb="5">
      <t>ニシニホンガクセイ</t>
    </rPh>
    <rPh sb="11" eb="14">
      <t>センシュケン</t>
    </rPh>
    <rPh sb="14" eb="16">
      <t>タイカイ</t>
    </rPh>
    <phoneticPr fontId="2"/>
  </si>
  <si>
    <t>運営費（個人）</t>
    <rPh sb="0" eb="3">
      <t>ウンエイヒ</t>
    </rPh>
    <rPh sb="4" eb="6">
      <t>コジン</t>
    </rPh>
    <phoneticPr fontId="2"/>
  </si>
  <si>
    <t>運営費（団体）</t>
    <rPh sb="0" eb="3">
      <t>ウンエイヒ</t>
    </rPh>
    <rPh sb="4" eb="6">
      <t>ダンタイ</t>
    </rPh>
    <phoneticPr fontId="2"/>
  </si>
  <si>
    <t>全日本学生バドミントン選手権大会・全日本学生バドミントン大学対抗戦</t>
    <rPh sb="0" eb="3">
      <t>ゼンニホン</t>
    </rPh>
    <rPh sb="3" eb="5">
      <t>ガクセイ</t>
    </rPh>
    <rPh sb="11" eb="14">
      <t>センシュケン</t>
    </rPh>
    <rPh sb="14" eb="16">
      <t>タイカイ</t>
    </rPh>
    <phoneticPr fontId="2"/>
  </si>
  <si>
    <t>・選手登録は4名以上10名までとなります。
・コーチ席に入るコーチ（監督、コーチ等）も連盟登録が必要となります。
・PR文の目安は100文字程度です。</t>
    <rPh sb="1" eb="3">
      <t>センシュ</t>
    </rPh>
    <rPh sb="3" eb="5">
      <t>トウロク</t>
    </rPh>
    <rPh sb="7" eb="10">
      <t>メイイジョウ</t>
    </rPh>
    <rPh sb="12" eb="13">
      <t>メイ</t>
    </rPh>
    <rPh sb="26" eb="27">
      <t>セキ</t>
    </rPh>
    <rPh sb="28" eb="29">
      <t>ハイ</t>
    </rPh>
    <rPh sb="34" eb="36">
      <t>カントク</t>
    </rPh>
    <rPh sb="40" eb="41">
      <t>トウ</t>
    </rPh>
    <rPh sb="43" eb="47">
      <t>レンメイトウロク</t>
    </rPh>
    <rPh sb="48" eb="50">
      <t>ヒツヨウ</t>
    </rPh>
    <rPh sb="60" eb="61">
      <t>ブン</t>
    </rPh>
    <rPh sb="62" eb="64">
      <t>メヤス</t>
    </rPh>
    <rPh sb="68" eb="70">
      <t>モジ</t>
    </rPh>
    <rPh sb="70" eb="72">
      <t>テイド</t>
    </rPh>
    <phoneticPr fontId="2"/>
  </si>
  <si>
    <t>選手名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</si>
</sst>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23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2009FF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u/>
      <sz val="11"/>
      <color theme="10"/>
      <name val="Yu Gothic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/>
      <bottom/>
      <diagonal style="thin">
        <color auto="1"/>
      </diagonal>
    </border>
    <border diagonalDown="1">
      <left style="hair">
        <color auto="1"/>
      </left>
      <right style="hair">
        <color auto="1"/>
      </right>
      <top/>
      <bottom/>
      <diagonal style="thin">
        <color auto="1"/>
      </diagonal>
    </border>
    <border diagonalDown="1">
      <left style="hair">
        <color auto="1"/>
      </left>
      <right style="thin">
        <color auto="1"/>
      </right>
      <top/>
      <bottom/>
      <diagonal style="thin">
        <color auto="1"/>
      </diagonal>
    </border>
    <border>
      <left/>
      <right/>
      <top style="hair">
        <color auto="1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 diagonalDown="1">
      <left style="thin">
        <color indexed="64"/>
      </left>
      <right/>
      <top style="thin">
        <color auto="1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auto="1"/>
      </top>
      <bottom style="hair">
        <color indexed="64"/>
      </bottom>
      <diagonal style="thin">
        <color indexed="64"/>
      </diagonal>
    </border>
    <border diagonalDown="1">
      <left/>
      <right style="thin">
        <color auto="1"/>
      </right>
      <top style="thin">
        <color auto="1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auto="1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auto="1"/>
      </bottom>
      <diagonal style="thin">
        <color indexed="64"/>
      </diagonal>
    </border>
    <border diagonalDown="1">
      <left/>
      <right style="thin">
        <color auto="1"/>
      </right>
      <top style="hair">
        <color indexed="64"/>
      </top>
      <bottom style="hair">
        <color auto="1"/>
      </bottom>
      <diagonal style="thin">
        <color indexed="64"/>
      </diagonal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Down="1">
      <left style="hair">
        <color auto="1"/>
      </left>
      <right style="thin">
        <color auto="1"/>
      </right>
      <top style="hair">
        <color indexed="64"/>
      </top>
      <bottom/>
      <diagonal style="thin">
        <color auto="1"/>
      </diagonal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  <xf numFmtId="0" fontId="19" fillId="0" borderId="0" applyNumberFormat="0" applyFill="0" applyBorder="0" applyAlignment="0" applyProtection="0"/>
  </cellStyleXfs>
  <cellXfs count="20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177" fontId="7" fillId="0" borderId="0" xfId="0" applyNumberFormat="1" applyFont="1" applyAlignment="1">
      <alignment vertical="center"/>
    </xf>
    <xf numFmtId="177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vertical="center"/>
    </xf>
    <xf numFmtId="177" fontId="7" fillId="0" borderId="9" xfId="0" applyNumberFormat="1" applyFont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25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7" fillId="3" borderId="0" xfId="0" applyFont="1" applyFill="1" applyAlignment="1">
      <alignment vertical="center" shrinkToFit="1"/>
    </xf>
    <xf numFmtId="0" fontId="7" fillId="3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0" borderId="23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15" fillId="5" borderId="0" xfId="0" applyFont="1" applyFill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50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7" fillId="0" borderId="53" xfId="0" applyFont="1" applyBorder="1" applyAlignment="1">
      <alignment vertical="center" shrinkToFit="1"/>
    </xf>
    <xf numFmtId="0" fontId="7" fillId="0" borderId="22" xfId="0" applyFont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15" fillId="5" borderId="0" xfId="0" applyFont="1" applyFill="1" applyAlignment="1">
      <alignment vertical="center" shrinkToFit="1"/>
    </xf>
    <xf numFmtId="0" fontId="14" fillId="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58" xfId="0" applyFont="1" applyBorder="1" applyAlignment="1">
      <alignment vertical="center" shrinkToFit="1"/>
    </xf>
    <xf numFmtId="14" fontId="7" fillId="0" borderId="59" xfId="0" applyNumberFormat="1" applyFont="1" applyBorder="1" applyAlignment="1">
      <alignment horizontal="center" vertical="center" shrinkToFit="1"/>
    </xf>
    <xf numFmtId="14" fontId="7" fillId="0" borderId="60" xfId="0" applyNumberFormat="1" applyFont="1" applyBorder="1" applyAlignment="1">
      <alignment horizontal="center" vertical="center" shrinkToFit="1"/>
    </xf>
    <xf numFmtId="14" fontId="7" fillId="0" borderId="61" xfId="0" applyNumberFormat="1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right" vertical="center"/>
    </xf>
    <xf numFmtId="0" fontId="22" fillId="0" borderId="15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7" fillId="0" borderId="32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37" xfId="0" applyFont="1" applyBorder="1" applyAlignment="1" applyProtection="1">
      <alignment vertical="center" shrinkToFit="1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177" fontId="7" fillId="0" borderId="37" xfId="0" applyNumberFormat="1" applyFont="1" applyBorder="1" applyAlignment="1" applyProtection="1">
      <alignment vertical="center" shrinkToFit="1"/>
      <protection locked="0"/>
    </xf>
    <xf numFmtId="14" fontId="7" fillId="0" borderId="38" xfId="0" applyNumberFormat="1" applyFont="1" applyBorder="1" applyAlignment="1" applyProtection="1">
      <alignment vertical="center" shrinkToFit="1"/>
      <protection locked="0"/>
    </xf>
    <xf numFmtId="177" fontId="7" fillId="0" borderId="10" xfId="0" applyNumberFormat="1" applyFont="1" applyBorder="1" applyAlignment="1" applyProtection="1">
      <alignment vertical="center" shrinkToFit="1"/>
      <protection locked="0"/>
    </xf>
    <xf numFmtId="14" fontId="7" fillId="0" borderId="28" xfId="0" applyNumberFormat="1" applyFont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14" fontId="7" fillId="0" borderId="9" xfId="0" applyNumberFormat="1" applyFont="1" applyBorder="1" applyAlignment="1" applyProtection="1">
      <alignment horizontal="center" vertical="center" shrinkToFit="1"/>
      <protection locked="0"/>
    </xf>
    <xf numFmtId="14" fontId="7" fillId="0" borderId="36" xfId="0" applyNumberFormat="1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178" fontId="7" fillId="0" borderId="7" xfId="0" applyNumberFormat="1" applyFont="1" applyBorder="1" applyAlignment="1">
      <alignment vertical="center" shrinkToFit="1"/>
    </xf>
    <xf numFmtId="178" fontId="7" fillId="2" borderId="8" xfId="0" applyNumberFormat="1" applyFont="1" applyFill="1" applyBorder="1" applyAlignment="1">
      <alignment vertical="center" shrinkToFit="1"/>
    </xf>
    <xf numFmtId="178" fontId="7" fillId="0" borderId="32" xfId="0" applyNumberFormat="1" applyFont="1" applyBorder="1" applyAlignment="1">
      <alignment vertical="center" shrinkToFit="1"/>
    </xf>
    <xf numFmtId="178" fontId="7" fillId="2" borderId="33" xfId="0" applyNumberFormat="1" applyFont="1" applyFill="1" applyBorder="1" applyAlignment="1">
      <alignment vertical="center" shrinkToFit="1"/>
    </xf>
    <xf numFmtId="178" fontId="7" fillId="0" borderId="10" xfId="0" applyNumberFormat="1" applyFont="1" applyBorder="1" applyAlignment="1">
      <alignment vertical="center" shrinkToFit="1"/>
    </xf>
    <xf numFmtId="178" fontId="7" fillId="2" borderId="11" xfId="0" applyNumberFormat="1" applyFont="1" applyFill="1" applyBorder="1" applyAlignment="1">
      <alignment vertical="center" shrinkToFit="1"/>
    </xf>
    <xf numFmtId="0" fontId="7" fillId="0" borderId="54" xfId="0" applyFont="1" applyBorder="1" applyAlignment="1">
      <alignment horizontal="right" vertical="center" shrinkToFit="1"/>
    </xf>
    <xf numFmtId="178" fontId="7" fillId="2" borderId="55" xfId="0" applyNumberFormat="1" applyFont="1" applyFill="1" applyBorder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7" fillId="0" borderId="3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 shrinkToFit="1"/>
    </xf>
    <xf numFmtId="178" fontId="7" fillId="0" borderId="13" xfId="0" applyNumberFormat="1" applyFont="1" applyBorder="1" applyAlignment="1">
      <alignment vertical="center" shrinkToFit="1"/>
    </xf>
    <xf numFmtId="178" fontId="7" fillId="2" borderId="14" xfId="0" applyNumberFormat="1" applyFont="1" applyFill="1" applyBorder="1" applyAlignment="1">
      <alignment vertical="center" shrinkToFit="1"/>
    </xf>
    <xf numFmtId="0" fontId="7" fillId="0" borderId="76" xfId="0" applyFont="1" applyBorder="1" applyAlignment="1">
      <alignment horizontal="center" vertical="center" shrinkToFit="1"/>
    </xf>
    <xf numFmtId="178" fontId="7" fillId="0" borderId="77" xfId="0" applyNumberFormat="1" applyFont="1" applyBorder="1" applyAlignment="1">
      <alignment vertical="center" shrinkToFit="1"/>
    </xf>
    <xf numFmtId="0" fontId="7" fillId="0" borderId="30" xfId="0" applyFont="1" applyBorder="1" applyAlignment="1">
      <alignment horizontal="center" vertical="center" shrinkToFit="1"/>
    </xf>
    <xf numFmtId="178" fontId="7" fillId="0" borderId="79" xfId="0" applyNumberFormat="1" applyFont="1" applyBorder="1" applyAlignment="1">
      <alignment vertical="center" shrinkToFit="1"/>
    </xf>
    <xf numFmtId="0" fontId="7" fillId="0" borderId="80" xfId="0" applyFont="1" applyBorder="1" applyAlignment="1" applyProtection="1">
      <alignment horizontal="center" vertical="center" shrinkToFit="1"/>
      <protection locked="0"/>
    </xf>
    <xf numFmtId="0" fontId="7" fillId="0" borderId="81" xfId="0" applyFont="1" applyBorder="1" applyAlignment="1" applyProtection="1">
      <alignment horizontal="center" vertical="center" shrinkToFit="1"/>
      <protection locked="0"/>
    </xf>
    <xf numFmtId="0" fontId="7" fillId="0" borderId="82" xfId="0" applyFont="1" applyBorder="1" applyAlignment="1">
      <alignment vertical="center" shrinkToFit="1"/>
    </xf>
    <xf numFmtId="0" fontId="7" fillId="0" borderId="83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>
      <alignment vertical="center" shrinkToFit="1"/>
    </xf>
    <xf numFmtId="14" fontId="7" fillId="0" borderId="8" xfId="0" applyNumberFormat="1" applyFont="1" applyBorder="1" applyAlignment="1" applyProtection="1">
      <alignment vertical="center" shrinkToFit="1"/>
      <protection locked="0"/>
    </xf>
    <xf numFmtId="14" fontId="7" fillId="0" borderId="11" xfId="0" applyNumberFormat="1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14" fontId="7" fillId="0" borderId="39" xfId="0" applyNumberFormat="1" applyFont="1" applyBorder="1" applyAlignment="1" applyProtection="1">
      <alignment vertical="center" shrinkToFit="1"/>
      <protection locked="0"/>
    </xf>
    <xf numFmtId="0" fontId="7" fillId="0" borderId="12" xfId="0" applyFont="1" applyBorder="1" applyAlignment="1">
      <alignment vertical="center" shrinkToFit="1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9" fillId="0" borderId="15" xfId="0" quotePrefix="1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19" fillId="0" borderId="15" xfId="6" applyFill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73" xfId="0" applyFont="1" applyBorder="1" applyAlignment="1" applyProtection="1">
      <alignment horizontal="center" vertical="center" shrinkToFit="1"/>
      <protection locked="0"/>
    </xf>
    <xf numFmtId="0" fontId="7" fillId="0" borderId="74" xfId="0" applyFont="1" applyBorder="1" applyAlignment="1" applyProtection="1">
      <alignment horizontal="center" vertical="center" shrinkToFit="1"/>
      <protection locked="0"/>
    </xf>
    <xf numFmtId="0" fontId="8" fillId="0" borderId="5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5" fillId="5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4" fontId="7" fillId="0" borderId="28" xfId="0" applyNumberFormat="1" applyFont="1" applyBorder="1" applyAlignment="1" applyProtection="1">
      <alignment horizontal="center" vertical="center" shrinkToFit="1"/>
      <protection locked="0"/>
    </xf>
    <xf numFmtId="14" fontId="7" fillId="0" borderId="65" xfId="0" applyNumberFormat="1" applyFont="1" applyBorder="1" applyAlignment="1" applyProtection="1">
      <alignment horizontal="center" vertical="center" shrinkToFit="1"/>
      <protection locked="0"/>
    </xf>
    <xf numFmtId="14" fontId="7" fillId="0" borderId="66" xfId="0" applyNumberFormat="1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7" fillId="0" borderId="65" xfId="0" applyFont="1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 applyProtection="1">
      <alignment horizontal="center" vertical="center" shrinkToFit="1"/>
      <protection locked="0"/>
    </xf>
    <xf numFmtId="0" fontId="14" fillId="4" borderId="0" xfId="0" applyFont="1" applyFill="1" applyAlignment="1">
      <alignment horizontal="center" vertical="center" shrinkToFit="1"/>
    </xf>
    <xf numFmtId="176" fontId="7" fillId="0" borderId="6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78" xfId="0" applyFont="1" applyFill="1" applyBorder="1" applyAlignment="1" applyProtection="1">
      <alignment vertical="center" shrinkToFit="1"/>
    </xf>
    <xf numFmtId="0" fontId="7" fillId="2" borderId="4" xfId="0" applyFont="1" applyFill="1" applyBorder="1" applyAlignment="1" applyProtection="1">
      <alignment vertical="center" shrinkToFit="1"/>
    </xf>
  </cellXfs>
  <cellStyles count="7">
    <cellStyle name="ハイパーリンク" xfId="6" builtinId="8"/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10"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BDD7EF"/>
        </patternFill>
      </fill>
    </dxf>
    <dxf>
      <fill>
        <patternFill>
          <bgColor rgb="FFBDD7EF"/>
        </patternFill>
      </fill>
    </dxf>
    <dxf>
      <fill>
        <patternFill>
          <bgColor rgb="FFBDD7EF"/>
        </patternFill>
      </fill>
    </dxf>
  </dxfs>
  <tableStyles count="0" defaultTableStyle="TableStyleMedium2" defaultPivotStyle="PivotStyleLight16"/>
  <colors>
    <mruColors>
      <color rgb="FFDDEBF7"/>
      <color rgb="FFBDD7EF"/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4</xdr:row>
      <xdr:rowOff>1</xdr:rowOff>
    </xdr:from>
    <xdr:ext cx="533400" cy="25145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117939-CA7F-925D-0213-7D62BAC808B2}"/>
            </a:ext>
          </a:extLst>
        </xdr:cNvPr>
        <xdr:cNvSpPr txBox="1"/>
      </xdr:nvSpPr>
      <xdr:spPr>
        <a:xfrm>
          <a:off x="1059180" y="1005841"/>
          <a:ext cx="533400" cy="25145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000"/>
            <a:t>青枠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2476-B485-4DBA-AB83-C66BF4928004}">
  <sheetPr>
    <pageSetUpPr fitToPage="1"/>
  </sheetPr>
  <dimension ref="A1:Q102"/>
  <sheetViews>
    <sheetView tabSelected="1" workbookViewId="0"/>
  </sheetViews>
  <sheetFormatPr baseColWidth="10" defaultColWidth="8.6640625" defaultRowHeight="15"/>
  <cols>
    <col min="1" max="1" width="13.83203125" style="1" customWidth="1"/>
    <col min="2" max="2" width="28.33203125" style="1" customWidth="1"/>
    <col min="3" max="3" width="73.5" style="1" customWidth="1"/>
    <col min="4" max="16384" width="8.6640625" style="1"/>
  </cols>
  <sheetData>
    <row r="1" spans="1:17" ht="20" customHeight="1">
      <c r="A1" s="2" t="s">
        <v>106</v>
      </c>
      <c r="B1" s="2"/>
      <c r="C1" s="2"/>
      <c r="D1" s="2"/>
      <c r="E1" s="2"/>
    </row>
    <row r="2" spans="1:17" ht="20" customHeight="1">
      <c r="B2" s="96" t="s">
        <v>107</v>
      </c>
      <c r="C2" s="97" t="s">
        <v>120</v>
      </c>
      <c r="I2" s="73" t="s">
        <v>120</v>
      </c>
    </row>
    <row r="3" spans="1:17" ht="20" customHeight="1">
      <c r="A3" s="1" t="s">
        <v>71</v>
      </c>
      <c r="B3" s="1" t="str">
        <f>IF(C2="","",_xlfn.CONCAT("本申込書は",C2,"の大会申込書です。"))</f>
        <v>本申込書は全日本学生バドミントン選手権大会・全日本学生バドミントン大学対抗戦の大会申込書です。</v>
      </c>
      <c r="I3" s="73" t="s">
        <v>116</v>
      </c>
    </row>
    <row r="4" spans="1:17" ht="20" customHeight="1">
      <c r="B4" s="1" t="s">
        <v>73</v>
      </c>
      <c r="I4" s="73" t="s">
        <v>117</v>
      </c>
    </row>
    <row r="5" spans="1:17" ht="20" customHeight="1">
      <c r="B5" s="1" t="s">
        <v>87</v>
      </c>
    </row>
    <row r="6" spans="1:17" ht="20" customHeight="1"/>
    <row r="7" spans="1:17" ht="20" customHeight="1" thickBot="1">
      <c r="B7" s="55" t="s">
        <v>78</v>
      </c>
      <c r="C7" s="55" t="s">
        <v>77</v>
      </c>
      <c r="J7" s="29"/>
      <c r="K7" s="29"/>
      <c r="L7" s="29"/>
      <c r="M7" s="29"/>
      <c r="N7" s="29"/>
      <c r="O7" s="29"/>
      <c r="P7" s="29"/>
      <c r="Q7" s="29"/>
    </row>
    <row r="8" spans="1:17" s="29" customFormat="1" ht="91" thickTop="1">
      <c r="B8" s="53" t="s">
        <v>85</v>
      </c>
      <c r="C8" s="53" t="s">
        <v>111</v>
      </c>
    </row>
    <row r="9" spans="1:17" s="29" customFormat="1" ht="60">
      <c r="B9" s="54" t="s">
        <v>86</v>
      </c>
      <c r="C9" s="54" t="s">
        <v>112</v>
      </c>
    </row>
    <row r="10" spans="1:17" s="29" customFormat="1" ht="105">
      <c r="B10" s="54" t="s">
        <v>84</v>
      </c>
      <c r="C10" s="54" t="s">
        <v>83</v>
      </c>
    </row>
    <row r="11" spans="1:17" s="29" customFormat="1" ht="120">
      <c r="B11" s="54" t="s">
        <v>72</v>
      </c>
      <c r="C11" s="54" t="s">
        <v>99</v>
      </c>
    </row>
    <row r="12" spans="1:17" s="29" customFormat="1" ht="45">
      <c r="B12" s="52" t="s">
        <v>79</v>
      </c>
      <c r="C12" s="52" t="s">
        <v>121</v>
      </c>
      <c r="J12" s="1"/>
      <c r="K12" s="1"/>
      <c r="L12" s="1"/>
      <c r="M12" s="1"/>
      <c r="N12" s="1"/>
      <c r="O12" s="1"/>
      <c r="P12" s="1"/>
      <c r="Q12" s="1"/>
    </row>
    <row r="13" spans="1:17" ht="20" customHeight="1"/>
    <row r="14" spans="1:17" ht="20" customHeight="1">
      <c r="A14" s="1" t="s">
        <v>80</v>
      </c>
      <c r="B14" s="1" t="s">
        <v>82</v>
      </c>
    </row>
    <row r="15" spans="1:17" ht="20" customHeight="1">
      <c r="B15" s="1" t="s">
        <v>94</v>
      </c>
    </row>
    <row r="16" spans="1:17" ht="20" customHeight="1">
      <c r="B16" s="1" t="s">
        <v>100</v>
      </c>
    </row>
    <row r="17" spans="2:2" ht="20" customHeight="1">
      <c r="B17" s="1" t="s">
        <v>81</v>
      </c>
    </row>
    <row r="18" spans="2:2" ht="20" customHeight="1"/>
    <row r="19" spans="2:2" ht="20" customHeight="1"/>
    <row r="20" spans="2:2" ht="20" customHeight="1"/>
    <row r="21" spans="2:2" ht="20" customHeight="1"/>
    <row r="22" spans="2:2" ht="20" customHeight="1"/>
    <row r="23" spans="2:2" ht="20" customHeight="1"/>
    <row r="24" spans="2:2" ht="20" customHeight="1"/>
    <row r="25" spans="2:2" ht="20" customHeight="1"/>
    <row r="26" spans="2:2" ht="20" customHeight="1"/>
    <row r="27" spans="2:2" ht="20" customHeight="1"/>
    <row r="28" spans="2:2" ht="20" customHeight="1"/>
    <row r="29" spans="2:2" ht="20" customHeight="1"/>
    <row r="30" spans="2:2" ht="20" customHeight="1"/>
    <row r="31" spans="2:2" ht="20" customHeight="1"/>
    <row r="32" spans="2: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</sheetData>
  <sheetProtection selectLockedCells="1"/>
  <phoneticPr fontId="2"/>
  <conditionalFormatting sqref="C2">
    <cfRule type="containsBlanks" dxfId="9" priority="1">
      <formula>LEN(TRIM(C2))=0</formula>
    </cfRule>
  </conditionalFormatting>
  <dataValidations count="1">
    <dataValidation type="list" allowBlank="1" showInputMessage="1" showErrorMessage="1" sqref="C2" xr:uid="{D812D8B4-A1E7-4064-9BA3-21D2EF87167B}">
      <formula1>$I$2:$I$4</formula1>
    </dataValidation>
  </dataValidations>
  <pageMargins left="0.70866141732283472" right="0.26" top="0.74803149606299213" bottom="0.74803149606299213" header="0.31496062992125984" footer="0.31496062992125984"/>
  <pageSetup paperSize="9" scale="38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dimension ref="A1:K28"/>
  <sheetViews>
    <sheetView workbookViewId="0">
      <selection activeCell="B6" sqref="B6:C6"/>
    </sheetView>
  </sheetViews>
  <sheetFormatPr baseColWidth="10" defaultColWidth="8.6640625" defaultRowHeight="14"/>
  <cols>
    <col min="1" max="1" width="14.33203125" style="3" customWidth="1"/>
    <col min="2" max="4" width="15.6640625" style="3" customWidth="1"/>
    <col min="5" max="5" width="23.1640625" style="3" customWidth="1"/>
    <col min="6" max="16384" width="8.6640625" style="3"/>
  </cols>
  <sheetData>
    <row r="1" spans="1:11" ht="18.5" customHeight="1">
      <c r="A1" s="40" t="s">
        <v>38</v>
      </c>
    </row>
    <row r="2" spans="1:11" ht="7.75" customHeight="1">
      <c r="A2" s="37"/>
    </row>
    <row r="3" spans="1:11" ht="18" customHeight="1">
      <c r="A3" s="38" t="str">
        <f>IF(申込書手引き!C2="","参加申込書",IF(COUNTIFS(申込書手引き!C2,"西日本*")=1,"西日本学生バドミントン選手権大会参加申込書",IF(COUNTIFS(申込書手引き!C2,"東日本*")=1,"東日本学生バドミントン選手権大会参加申込書","全日本学生バドミントン選手権大会・全日本学生バドミントン大学対抗戦参加申込書")))</f>
        <v>全日本学生バドミントン選手権大会・全日本学生バドミントン大学対抗戦参加申込書</v>
      </c>
      <c r="B3" s="39"/>
      <c r="C3" s="39"/>
      <c r="D3" s="39"/>
      <c r="E3" s="10"/>
      <c r="K3" s="73" t="str">
        <f>IF(申込書手引き!C2="","参加申込書",IF(COUNTIFS(申込書手引き!C2,"全日本*")&gt;0,"全日本学生バドミントン選手権大会・大学対抗戦参加申込書",_xlfn.CONCAT(申込書手引き!C2,"参加申込書")))</f>
        <v>全日本学生バドミントン選手権大会・大学対抗戦参加申込書</v>
      </c>
    </row>
    <row r="4" spans="1:11" ht="18" customHeight="1">
      <c r="A4" s="25"/>
      <c r="B4" s="4"/>
      <c r="E4" s="10"/>
    </row>
    <row r="5" spans="1:11" ht="18" customHeight="1">
      <c r="A5" s="36" t="s">
        <v>39</v>
      </c>
    </row>
    <row r="6" spans="1:11" ht="18" customHeight="1">
      <c r="A6" s="22" t="s">
        <v>1</v>
      </c>
      <c r="B6" s="176"/>
      <c r="C6" s="176"/>
      <c r="D6" s="23"/>
    </row>
    <row r="7" spans="1:11" ht="18" customHeight="1">
      <c r="A7" s="22" t="s">
        <v>0</v>
      </c>
      <c r="B7" s="176"/>
      <c r="C7" s="176"/>
      <c r="D7" s="23"/>
    </row>
    <row r="8" spans="1:11" ht="18" customHeight="1">
      <c r="A8" s="22" t="s">
        <v>11</v>
      </c>
      <c r="B8" s="176"/>
      <c r="C8" s="176"/>
      <c r="D8" s="23"/>
    </row>
    <row r="9" spans="1:11" ht="18" customHeight="1">
      <c r="A9" s="22" t="s">
        <v>2</v>
      </c>
      <c r="B9" s="176"/>
      <c r="C9" s="176"/>
      <c r="D9" s="23"/>
    </row>
    <row r="10" spans="1:11" ht="18" customHeight="1">
      <c r="A10" s="22" t="s">
        <v>3</v>
      </c>
      <c r="B10" s="176"/>
      <c r="C10" s="176"/>
      <c r="D10" s="23"/>
    </row>
    <row r="11" spans="1:11" ht="18" customHeight="1">
      <c r="A11" s="22" t="s">
        <v>12</v>
      </c>
      <c r="B11" s="175"/>
      <c r="C11" s="176"/>
      <c r="D11" s="23"/>
    </row>
    <row r="12" spans="1:11" ht="18" customHeight="1">
      <c r="A12" s="22" t="s">
        <v>13</v>
      </c>
      <c r="B12" s="177"/>
      <c r="C12" s="176"/>
      <c r="D12" s="23"/>
    </row>
    <row r="13" spans="1:11" ht="18" customHeight="1"/>
    <row r="14" spans="1:11" ht="18" customHeight="1">
      <c r="A14" s="36" t="s">
        <v>105</v>
      </c>
      <c r="B14" s="36"/>
      <c r="C14" s="69"/>
      <c r="D14" s="69"/>
      <c r="H14" s="143"/>
    </row>
    <row r="15" spans="1:11" ht="18" customHeight="1">
      <c r="A15" s="153" t="s">
        <v>24</v>
      </c>
      <c r="B15" s="6" t="s">
        <v>103</v>
      </c>
      <c r="C15" s="6" t="s">
        <v>104</v>
      </c>
      <c r="D15" s="7" t="s">
        <v>23</v>
      </c>
    </row>
    <row r="16" spans="1:11" ht="18" customHeight="1">
      <c r="A16" s="154" t="s">
        <v>89</v>
      </c>
      <c r="B16" s="98"/>
      <c r="C16" s="144">
        <v>20000</v>
      </c>
      <c r="D16" s="145">
        <f t="shared" ref="D16:D24" si="0">B16*C16</f>
        <v>0</v>
      </c>
      <c r="E16" s="48" t="str">
        <f>IF(IF(COUNTIF(②₋男_選手情報!I14:I63,"〇"),1,0)=①申込者・参加料明細!B16,"","選手情報と団体参加数が一致しているか確認してください")</f>
        <v/>
      </c>
    </row>
    <row r="17" spans="1:5" ht="18" customHeight="1">
      <c r="A17" s="155" t="s">
        <v>88</v>
      </c>
      <c r="B17" s="99"/>
      <c r="C17" s="146">
        <v>20000</v>
      </c>
      <c r="D17" s="147">
        <f t="shared" si="0"/>
        <v>0</v>
      </c>
      <c r="E17" s="48" t="str">
        <f>IF(IF(COUNTIF(②₋女_選手情報!I14:I63,"〇"),1,0)=①申込者・参加料明細!B17,"","選手情報と団体参加数が一致しているか確認してください")</f>
        <v/>
      </c>
    </row>
    <row r="18" spans="1:5" ht="18" customHeight="1">
      <c r="A18" s="154" t="s">
        <v>90</v>
      </c>
      <c r="B18" s="98"/>
      <c r="C18" s="144">
        <v>3000</v>
      </c>
      <c r="D18" s="145">
        <f t="shared" si="0"/>
        <v>0</v>
      </c>
      <c r="E18" s="48" t="str">
        <f>IF(COUNTIF(②₋男_選手情報!$J$14:$J$63,"〇")*①申込者・参加料明細!C18=①申込者・参加料明細!D18,"","参加種目Sの〇の総数と参加数が一致しません。")</f>
        <v/>
      </c>
    </row>
    <row r="19" spans="1:5" ht="18" customHeight="1">
      <c r="A19" s="56" t="s">
        <v>91</v>
      </c>
      <c r="B19" s="100"/>
      <c r="C19" s="148">
        <v>3000</v>
      </c>
      <c r="D19" s="149">
        <f t="shared" si="0"/>
        <v>0</v>
      </c>
      <c r="E19" s="48" t="str">
        <f>IF(COUNTIF(②₋男_選手情報!$K$14:$K$63,"〇")*①申込者・参加料明細!C19=①申込者・参加料明細!D19,"","参加種目Dの〇の総数と参加数が一致しません。")</f>
        <v/>
      </c>
    </row>
    <row r="20" spans="1:5" ht="18" customHeight="1">
      <c r="A20" s="56" t="s">
        <v>92</v>
      </c>
      <c r="B20" s="100"/>
      <c r="C20" s="148">
        <v>3000</v>
      </c>
      <c r="D20" s="149">
        <f t="shared" si="0"/>
        <v>0</v>
      </c>
      <c r="E20" s="48" t="str">
        <f>IF(COUNTIF(②₋女_選手情報!$J$14:$J$63,"〇")*①申込者・参加料明細!C20=①申込者・参加料明細!D20,"","参加種目Sの〇の総数と参加数が一致しません。")</f>
        <v/>
      </c>
    </row>
    <row r="21" spans="1:5" ht="18" customHeight="1">
      <c r="A21" s="56" t="s">
        <v>93</v>
      </c>
      <c r="B21" s="100"/>
      <c r="C21" s="148">
        <v>3000</v>
      </c>
      <c r="D21" s="149">
        <f t="shared" si="0"/>
        <v>0</v>
      </c>
      <c r="E21" s="48" t="str">
        <f>IF(COUNTIF(②₋女_選手情報!$K$14:$K$63,"〇")*①申込者・参加料明細!C21=①申込者・参加料明細!D21,"","参加種目Dの〇の総数と参加数が一致しません。")</f>
        <v/>
      </c>
    </row>
    <row r="22" spans="1:5" ht="18" customHeight="1">
      <c r="A22" s="57" t="s">
        <v>102</v>
      </c>
      <c r="B22" s="101"/>
      <c r="C22" s="157">
        <v>3000</v>
      </c>
      <c r="D22" s="158">
        <f t="shared" si="0"/>
        <v>0</v>
      </c>
      <c r="E22" s="70" t="str">
        <f>IF((COUNTIF(②₋男_選手情報!$L$14:$L$63,"〇")+COUNTIF(②₋女_選手情報!$L$14:$L$63,"〇"))*①申込者・参加料明細!C22=①申込者・参加料明細!D22,"","参加種目XDの男女の〇の総数と参加数が一致しません。")</f>
        <v/>
      </c>
    </row>
    <row r="23" spans="1:5" ht="18" customHeight="1">
      <c r="A23" s="161" t="s">
        <v>118</v>
      </c>
      <c r="B23" s="200">
        <f>SUM(②₋男_選手情報!J64:L64,②₋女_選手情報!J64:L64)</f>
        <v>0</v>
      </c>
      <c r="C23" s="162">
        <v>1000</v>
      </c>
      <c r="D23" s="158">
        <f>B23*C23</f>
        <v>0</v>
      </c>
      <c r="E23" s="70"/>
    </row>
    <row r="24" spans="1:5" ht="18" customHeight="1" thickBot="1">
      <c r="A24" s="159" t="s">
        <v>119</v>
      </c>
      <c r="B24" s="201">
        <f>SUM(B16+B17)</f>
        <v>0</v>
      </c>
      <c r="C24" s="160">
        <v>3000</v>
      </c>
      <c r="D24" s="158">
        <f t="shared" si="0"/>
        <v>0</v>
      </c>
      <c r="E24" s="70"/>
    </row>
    <row r="25" spans="1:5" ht="18" customHeight="1" thickBot="1">
      <c r="A25" s="156"/>
      <c r="B25" s="67"/>
      <c r="C25" s="150" t="s">
        <v>101</v>
      </c>
      <c r="D25" s="151">
        <f>SUM(D16:D24)</f>
        <v>0</v>
      </c>
      <c r="E25" s="48"/>
    </row>
    <row r="26" spans="1:5" ht="18" customHeight="1"/>
    <row r="27" spans="1:5" ht="18" customHeight="1">
      <c r="D27" s="152" t="s">
        <v>25</v>
      </c>
    </row>
    <row r="28" spans="1:5" ht="18" customHeight="1"/>
  </sheetData>
  <sheetProtection algorithmName="SHA-512" hashValue="37NCoiol+BCJBrNi/1I3axYOHaUpE/+uQaCUjpQfQt8CO56xhOZU/hdcWIgiVJy+0sqWNJqaP1nNxDOri+iNAg==" saltValue="Y4j59dJjBMdZ3N18/w9nSQ==" spinCount="100000" sheet="1" selectLockedCells="1"/>
  <mergeCells count="7">
    <mergeCell ref="B11:C11"/>
    <mergeCell ref="B12:C12"/>
    <mergeCell ref="B6:C6"/>
    <mergeCell ref="B7:C7"/>
    <mergeCell ref="B8:C8"/>
    <mergeCell ref="B9:C9"/>
    <mergeCell ref="B10:C10"/>
  </mergeCells>
  <phoneticPr fontId="2"/>
  <conditionalFormatting sqref="B6:C12 B16:B24">
    <cfRule type="containsBlanks" dxfId="8" priority="1">
      <formula>LEN(TRIM(B6))=0</formula>
    </cfRule>
  </conditionalFormatting>
  <dataValidations count="1">
    <dataValidation type="list" allowBlank="1" showInputMessage="1" showErrorMessage="1" sqref="B7:C7" xr:uid="{E4A81448-1DC9-415E-870A-039D40DBEE63}">
      <formula1>"北海道,東北,関東,中部,関西,中四国,九州"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T66"/>
  <sheetViews>
    <sheetView workbookViewId="0">
      <selection activeCell="B7" sqref="B7"/>
    </sheetView>
  </sheetViews>
  <sheetFormatPr baseColWidth="10" defaultColWidth="8.6640625" defaultRowHeight="14"/>
  <cols>
    <col min="1" max="1" width="5.6640625" style="3" customWidth="1"/>
    <col min="2" max="2" width="12.83203125" style="3" bestFit="1" customWidth="1"/>
    <col min="3" max="4" width="12.83203125" style="3" customWidth="1"/>
    <col min="5" max="5" width="4.83203125" style="3" bestFit="1" customWidth="1"/>
    <col min="6" max="6" width="14.83203125" style="3" bestFit="1" customWidth="1"/>
    <col min="7" max="7" width="11.6640625" style="3" customWidth="1"/>
    <col min="8" max="8" width="10.83203125" style="3" bestFit="1" customWidth="1"/>
    <col min="9" max="17" width="3.6640625" style="3" customWidth="1"/>
    <col min="18" max="18" width="2.83203125" style="3" customWidth="1"/>
    <col min="19" max="16384" width="8.6640625" style="3"/>
  </cols>
  <sheetData>
    <row r="1" spans="1:19" ht="18.5" customHeight="1">
      <c r="A1" s="40" t="s">
        <v>49</v>
      </c>
      <c r="N1" s="184" t="s">
        <v>26</v>
      </c>
      <c r="O1" s="184"/>
      <c r="P1" s="184"/>
      <c r="Q1" s="184"/>
    </row>
    <row r="2" spans="1:19" ht="7.75" customHeight="1">
      <c r="A2" s="37"/>
    </row>
    <row r="3" spans="1:19" ht="17" customHeight="1">
      <c r="B3" s="4" t="s">
        <v>1</v>
      </c>
      <c r="C3" s="185" t="str">
        <f>IF(①申込者・参加料明細!B6="","",①申込者・参加料明細!B6)</f>
        <v/>
      </c>
      <c r="D3" s="185"/>
      <c r="I3" s="10"/>
      <c r="J3" s="10"/>
      <c r="K3" s="10"/>
      <c r="L3" s="10"/>
    </row>
    <row r="5" spans="1:19" s="9" customFormat="1">
      <c r="B5" s="47" t="s">
        <v>55</v>
      </c>
      <c r="F5" s="9" t="s">
        <v>18</v>
      </c>
      <c r="H5" s="9" t="s">
        <v>17</v>
      </c>
      <c r="I5" s="182" t="s">
        <v>34</v>
      </c>
      <c r="J5" s="182"/>
      <c r="K5" s="182"/>
      <c r="L5" s="183"/>
      <c r="M5" s="181" t="str">
        <f>IF(COUNTIFS(申込書手引き!C2,"全日本*")&gt;0,"ウェアサイズ いずれか選択","以下入力不要")</f>
        <v>ウェアサイズ いずれか選択</v>
      </c>
      <c r="N5" s="182"/>
      <c r="O5" s="182"/>
      <c r="P5" s="182"/>
      <c r="Q5" s="182"/>
    </row>
    <row r="6" spans="1:19" s="4" customFormat="1" ht="15" customHeight="1">
      <c r="A6" s="5" t="s">
        <v>14</v>
      </c>
      <c r="B6" s="6" t="s">
        <v>97</v>
      </c>
      <c r="C6" s="6" t="s">
        <v>30</v>
      </c>
      <c r="D6" s="6" t="s">
        <v>31</v>
      </c>
      <c r="E6" s="6" t="s">
        <v>5</v>
      </c>
      <c r="F6" s="6" t="s">
        <v>6</v>
      </c>
      <c r="G6" s="6" t="s">
        <v>32</v>
      </c>
      <c r="H6" s="31" t="s">
        <v>16</v>
      </c>
      <c r="I6" s="33" t="s">
        <v>35</v>
      </c>
      <c r="J6" s="32" t="s">
        <v>33</v>
      </c>
      <c r="K6" s="32" t="s">
        <v>36</v>
      </c>
      <c r="L6" s="34" t="s">
        <v>37</v>
      </c>
      <c r="M6" s="5" t="str">
        <f>IF(COUNTIFS(申込書手引き!C2,"全日本*")&gt;0,"S","")</f>
        <v>S</v>
      </c>
      <c r="N6" s="6" t="str">
        <f>IF(COUNTIFS(申込書手引き!C2,"全日本*")&gt;0,"M","")</f>
        <v>M</v>
      </c>
      <c r="O6" s="6" t="str">
        <f>IF(COUNTIFS(申込書手引き!C2,"全日本*")&gt;0,"L","")</f>
        <v>L</v>
      </c>
      <c r="P6" s="6" t="str">
        <f>IF(COUNTIFS(申込書手引き!C2,"全日本*")&gt;0,"O","")</f>
        <v>O</v>
      </c>
      <c r="Q6" s="7" t="str">
        <f>IF(COUNTIFS(申込書手引き!C2,"全日本*")&gt;0,"XO","")</f>
        <v>XO</v>
      </c>
    </row>
    <row r="7" spans="1:19" ht="15" customHeight="1">
      <c r="A7" s="74" t="s">
        <v>28</v>
      </c>
      <c r="B7" s="102"/>
      <c r="C7" s="102"/>
      <c r="D7" s="102"/>
      <c r="E7" s="82"/>
      <c r="F7" s="82"/>
      <c r="G7" s="102"/>
      <c r="H7" s="105"/>
      <c r="I7" s="83"/>
      <c r="J7" s="84"/>
      <c r="K7" s="84"/>
      <c r="L7" s="85"/>
      <c r="M7" s="86"/>
      <c r="N7" s="87"/>
      <c r="O7" s="87"/>
      <c r="P7" s="87"/>
      <c r="Q7" s="88"/>
      <c r="S7" s="36" t="s">
        <v>108</v>
      </c>
    </row>
    <row r="8" spans="1:19" ht="15" customHeight="1">
      <c r="A8" s="56" t="s">
        <v>113</v>
      </c>
      <c r="B8" s="103"/>
      <c r="C8" s="103"/>
      <c r="D8" s="103"/>
      <c r="E8" s="75"/>
      <c r="F8" s="75"/>
      <c r="G8" s="103"/>
      <c r="H8" s="106"/>
      <c r="I8" s="89"/>
      <c r="J8" s="90"/>
      <c r="K8" s="90"/>
      <c r="L8" s="91"/>
      <c r="M8" s="59"/>
      <c r="N8" s="60"/>
      <c r="O8" s="60"/>
      <c r="P8" s="60"/>
      <c r="Q8" s="61"/>
      <c r="S8" s="36" t="s">
        <v>109</v>
      </c>
    </row>
    <row r="9" spans="1:19" ht="15" customHeight="1">
      <c r="A9" s="56" t="s">
        <v>8</v>
      </c>
      <c r="B9" s="104"/>
      <c r="C9" s="104"/>
      <c r="D9" s="104"/>
      <c r="E9" s="75"/>
      <c r="F9" s="75"/>
      <c r="G9" s="107"/>
      <c r="H9" s="108"/>
      <c r="I9" s="76"/>
      <c r="J9" s="77"/>
      <c r="K9" s="77"/>
      <c r="L9" s="78"/>
      <c r="M9" s="79"/>
      <c r="N9" s="80"/>
      <c r="O9" s="80"/>
      <c r="P9" s="80"/>
      <c r="Q9" s="81"/>
      <c r="S9" s="48" t="s">
        <v>64</v>
      </c>
    </row>
    <row r="10" spans="1:19" ht="15" customHeight="1">
      <c r="A10" s="56" t="s">
        <v>95</v>
      </c>
      <c r="B10" s="104"/>
      <c r="C10" s="104"/>
      <c r="D10" s="104"/>
      <c r="E10" s="75"/>
      <c r="F10" s="75"/>
      <c r="G10" s="107"/>
      <c r="H10" s="108"/>
      <c r="I10" s="122"/>
      <c r="J10" s="186"/>
      <c r="K10" s="187"/>
      <c r="L10" s="188"/>
      <c r="M10" s="79"/>
      <c r="N10" s="80"/>
      <c r="O10" s="80"/>
      <c r="P10" s="80"/>
      <c r="Q10" s="81"/>
      <c r="S10" s="48" t="s">
        <v>65</v>
      </c>
    </row>
    <row r="11" spans="1:19" ht="15" customHeight="1">
      <c r="A11" s="56" t="s">
        <v>96</v>
      </c>
      <c r="B11" s="104"/>
      <c r="C11" s="104"/>
      <c r="D11" s="104"/>
      <c r="E11" s="75"/>
      <c r="F11" s="75"/>
      <c r="G11" s="107"/>
      <c r="H11" s="108"/>
      <c r="I11" s="123"/>
      <c r="J11" s="186"/>
      <c r="K11" s="187"/>
      <c r="L11" s="188"/>
      <c r="M11" s="79"/>
      <c r="N11" s="80"/>
      <c r="O11" s="80"/>
      <c r="P11" s="80"/>
      <c r="Q11" s="81"/>
      <c r="S11" s="36"/>
    </row>
    <row r="12" spans="1:19" ht="15" customHeight="1">
      <c r="A12" s="56" t="s">
        <v>114</v>
      </c>
      <c r="B12" s="100"/>
      <c r="C12" s="100"/>
      <c r="D12" s="100"/>
      <c r="E12" s="65"/>
      <c r="F12" s="65"/>
      <c r="G12" s="109"/>
      <c r="H12" s="110"/>
      <c r="I12" s="117"/>
      <c r="J12" s="189"/>
      <c r="K12" s="190"/>
      <c r="L12" s="191"/>
      <c r="M12" s="59"/>
      <c r="N12" s="60"/>
      <c r="O12" s="60"/>
      <c r="P12" s="60"/>
      <c r="Q12" s="61"/>
      <c r="S12" s="36"/>
    </row>
    <row r="13" spans="1:19" ht="15" customHeight="1">
      <c r="A13" s="155" t="s">
        <v>115</v>
      </c>
      <c r="B13" s="99"/>
      <c r="C13" s="99"/>
      <c r="D13" s="99"/>
      <c r="E13" s="165"/>
      <c r="F13" s="165"/>
      <c r="G13" s="99"/>
      <c r="H13" s="166"/>
      <c r="I13" s="118"/>
      <c r="J13" s="178"/>
      <c r="K13" s="179"/>
      <c r="L13" s="180"/>
      <c r="M13" s="62"/>
      <c r="N13" s="63"/>
      <c r="O13" s="63"/>
      <c r="P13" s="63"/>
      <c r="Q13" s="64"/>
      <c r="S13" s="36"/>
    </row>
    <row r="14" spans="1:19" ht="15" customHeight="1">
      <c r="A14" s="167" t="s">
        <v>98</v>
      </c>
      <c r="B14" s="98"/>
      <c r="C14" s="98"/>
      <c r="D14" s="98"/>
      <c r="E14" s="98"/>
      <c r="F14" s="98"/>
      <c r="G14" s="98"/>
      <c r="H14" s="168"/>
      <c r="I14" s="163"/>
      <c r="J14" s="113"/>
      <c r="K14" s="113"/>
      <c r="L14" s="114"/>
      <c r="M14" s="112"/>
      <c r="N14" s="113"/>
      <c r="O14" s="113"/>
      <c r="P14" s="113"/>
      <c r="Q14" s="114"/>
      <c r="S14" s="73"/>
    </row>
    <row r="15" spans="1:19" ht="15" customHeight="1">
      <c r="A15" s="8">
        <v>2</v>
      </c>
      <c r="B15" s="100"/>
      <c r="C15" s="100"/>
      <c r="D15" s="100"/>
      <c r="E15" s="100"/>
      <c r="F15" s="100"/>
      <c r="G15" s="100"/>
      <c r="H15" s="169"/>
      <c r="I15" s="163"/>
      <c r="J15" s="115"/>
      <c r="K15" s="115"/>
      <c r="L15" s="116"/>
      <c r="M15" s="117"/>
      <c r="N15" s="115"/>
      <c r="O15" s="115"/>
      <c r="P15" s="115"/>
      <c r="Q15" s="116"/>
      <c r="S15" s="73"/>
    </row>
    <row r="16" spans="1:19" ht="15" customHeight="1">
      <c r="A16" s="8">
        <v>3</v>
      </c>
      <c r="B16" s="100"/>
      <c r="C16" s="100"/>
      <c r="D16" s="100"/>
      <c r="E16" s="100"/>
      <c r="F16" s="100"/>
      <c r="G16" s="100"/>
      <c r="H16" s="170"/>
      <c r="I16" s="163"/>
      <c r="J16" s="115"/>
      <c r="K16" s="115"/>
      <c r="L16" s="116"/>
      <c r="M16" s="117"/>
      <c r="N16" s="115"/>
      <c r="O16" s="115"/>
      <c r="P16" s="115"/>
      <c r="Q16" s="116"/>
      <c r="S16" s="73"/>
    </row>
    <row r="17" spans="1:19" ht="15" customHeight="1">
      <c r="A17" s="8">
        <v>4</v>
      </c>
      <c r="B17" s="100"/>
      <c r="C17" s="100"/>
      <c r="D17" s="100"/>
      <c r="E17" s="100"/>
      <c r="F17" s="100"/>
      <c r="G17" s="100"/>
      <c r="H17" s="170"/>
      <c r="I17" s="163"/>
      <c r="J17" s="115"/>
      <c r="K17" s="115"/>
      <c r="L17" s="116"/>
      <c r="M17" s="117"/>
      <c r="N17" s="115"/>
      <c r="O17" s="115"/>
      <c r="P17" s="115"/>
      <c r="Q17" s="116"/>
      <c r="S17" s="73"/>
    </row>
    <row r="18" spans="1:19" ht="15" customHeight="1">
      <c r="A18" s="8">
        <v>5</v>
      </c>
      <c r="B18" s="100"/>
      <c r="C18" s="100"/>
      <c r="D18" s="100"/>
      <c r="E18" s="100"/>
      <c r="F18" s="100"/>
      <c r="G18" s="100"/>
      <c r="H18" s="170"/>
      <c r="I18" s="163"/>
      <c r="J18" s="115"/>
      <c r="K18" s="115"/>
      <c r="L18" s="116"/>
      <c r="M18" s="117"/>
      <c r="N18" s="115"/>
      <c r="O18" s="115"/>
      <c r="P18" s="115"/>
      <c r="Q18" s="116"/>
      <c r="S18" s="73"/>
    </row>
    <row r="19" spans="1:19" ht="15" customHeight="1">
      <c r="A19" s="8">
        <v>6</v>
      </c>
      <c r="B19" s="100"/>
      <c r="C19" s="100"/>
      <c r="D19" s="100"/>
      <c r="E19" s="100"/>
      <c r="F19" s="100"/>
      <c r="G19" s="100"/>
      <c r="H19" s="170"/>
      <c r="I19" s="163"/>
      <c r="J19" s="115"/>
      <c r="K19" s="115"/>
      <c r="L19" s="116"/>
      <c r="M19" s="117"/>
      <c r="N19" s="115"/>
      <c r="O19" s="115"/>
      <c r="P19" s="115"/>
      <c r="Q19" s="116"/>
      <c r="S19" s="73"/>
    </row>
    <row r="20" spans="1:19" ht="15" customHeight="1">
      <c r="A20" s="8">
        <v>7</v>
      </c>
      <c r="B20" s="100"/>
      <c r="C20" s="100"/>
      <c r="D20" s="100"/>
      <c r="E20" s="100"/>
      <c r="F20" s="100"/>
      <c r="G20" s="100"/>
      <c r="H20" s="170"/>
      <c r="I20" s="163"/>
      <c r="J20" s="115"/>
      <c r="K20" s="115"/>
      <c r="L20" s="116"/>
      <c r="M20" s="117"/>
      <c r="N20" s="115"/>
      <c r="O20" s="115"/>
      <c r="P20" s="115"/>
      <c r="Q20" s="116"/>
      <c r="S20" s="73"/>
    </row>
    <row r="21" spans="1:19" ht="15" customHeight="1">
      <c r="A21" s="8">
        <v>8</v>
      </c>
      <c r="B21" s="100"/>
      <c r="C21" s="100"/>
      <c r="D21" s="100"/>
      <c r="E21" s="100"/>
      <c r="F21" s="100"/>
      <c r="G21" s="100"/>
      <c r="H21" s="170"/>
      <c r="I21" s="163"/>
      <c r="J21" s="115"/>
      <c r="K21" s="115"/>
      <c r="L21" s="116"/>
      <c r="M21" s="117"/>
      <c r="N21" s="115"/>
      <c r="O21" s="115"/>
      <c r="P21" s="115"/>
      <c r="Q21" s="116"/>
      <c r="S21" s="73"/>
    </row>
    <row r="22" spans="1:19" ht="15" customHeight="1">
      <c r="A22" s="8">
        <v>9</v>
      </c>
      <c r="B22" s="100"/>
      <c r="C22" s="100"/>
      <c r="D22" s="100"/>
      <c r="E22" s="100"/>
      <c r="F22" s="100"/>
      <c r="G22" s="100"/>
      <c r="H22" s="170"/>
      <c r="I22" s="164"/>
      <c r="J22" s="115"/>
      <c r="K22" s="115"/>
      <c r="L22" s="116"/>
      <c r="M22" s="117"/>
      <c r="N22" s="115"/>
      <c r="O22" s="115"/>
      <c r="P22" s="115"/>
      <c r="Q22" s="116"/>
      <c r="S22" s="73"/>
    </row>
    <row r="23" spans="1:19" ht="15" customHeight="1">
      <c r="A23" s="8">
        <v>10</v>
      </c>
      <c r="B23" s="100"/>
      <c r="C23" s="100"/>
      <c r="D23" s="100"/>
      <c r="E23" s="100"/>
      <c r="F23" s="100"/>
      <c r="G23" s="100"/>
      <c r="H23" s="170"/>
      <c r="I23" s="164"/>
      <c r="J23" s="115"/>
      <c r="K23" s="115"/>
      <c r="L23" s="116"/>
      <c r="M23" s="117"/>
      <c r="N23" s="115"/>
      <c r="O23" s="115"/>
      <c r="P23" s="115"/>
      <c r="Q23" s="116"/>
      <c r="S23" s="73"/>
    </row>
    <row r="24" spans="1:19" ht="15" customHeight="1">
      <c r="A24" s="8">
        <v>11</v>
      </c>
      <c r="B24" s="100"/>
      <c r="C24" s="100"/>
      <c r="D24" s="100"/>
      <c r="E24" s="100"/>
      <c r="F24" s="100"/>
      <c r="G24" s="100"/>
      <c r="H24" s="170"/>
      <c r="I24" s="164"/>
      <c r="J24" s="115"/>
      <c r="K24" s="115"/>
      <c r="L24" s="116"/>
      <c r="M24" s="117"/>
      <c r="N24" s="115"/>
      <c r="O24" s="115"/>
      <c r="P24" s="115"/>
      <c r="Q24" s="116"/>
      <c r="S24" s="73"/>
    </row>
    <row r="25" spans="1:19" ht="15" customHeight="1">
      <c r="A25" s="8">
        <v>12</v>
      </c>
      <c r="B25" s="100"/>
      <c r="C25" s="100"/>
      <c r="D25" s="100"/>
      <c r="E25" s="100"/>
      <c r="F25" s="100"/>
      <c r="G25" s="100"/>
      <c r="H25" s="170"/>
      <c r="I25" s="164"/>
      <c r="J25" s="115"/>
      <c r="K25" s="115"/>
      <c r="L25" s="116"/>
      <c r="M25" s="117"/>
      <c r="N25" s="115"/>
      <c r="O25" s="115"/>
      <c r="P25" s="115"/>
      <c r="Q25" s="116"/>
      <c r="S25" s="73"/>
    </row>
    <row r="26" spans="1:19" ht="15" customHeight="1">
      <c r="A26" s="8">
        <v>13</v>
      </c>
      <c r="B26" s="100"/>
      <c r="C26" s="100"/>
      <c r="D26" s="100"/>
      <c r="E26" s="100"/>
      <c r="F26" s="100"/>
      <c r="G26" s="100"/>
      <c r="H26" s="170"/>
      <c r="I26" s="164"/>
      <c r="J26" s="115"/>
      <c r="K26" s="115"/>
      <c r="L26" s="116"/>
      <c r="M26" s="117"/>
      <c r="N26" s="115"/>
      <c r="O26" s="115"/>
      <c r="P26" s="115"/>
      <c r="Q26" s="116"/>
      <c r="S26" s="73"/>
    </row>
    <row r="27" spans="1:19" ht="15" customHeight="1">
      <c r="A27" s="8">
        <v>14</v>
      </c>
      <c r="B27" s="100"/>
      <c r="C27" s="100"/>
      <c r="D27" s="100"/>
      <c r="E27" s="100"/>
      <c r="F27" s="100"/>
      <c r="G27" s="100"/>
      <c r="H27" s="170"/>
      <c r="I27" s="164"/>
      <c r="J27" s="115"/>
      <c r="K27" s="115"/>
      <c r="L27" s="116"/>
      <c r="M27" s="117"/>
      <c r="N27" s="115"/>
      <c r="O27" s="115"/>
      <c r="P27" s="115"/>
      <c r="Q27" s="116"/>
      <c r="S27" s="73"/>
    </row>
    <row r="28" spans="1:19" ht="15" customHeight="1">
      <c r="A28" s="8">
        <v>15</v>
      </c>
      <c r="B28" s="100"/>
      <c r="C28" s="100"/>
      <c r="D28" s="100"/>
      <c r="E28" s="100"/>
      <c r="F28" s="100"/>
      <c r="G28" s="100"/>
      <c r="H28" s="170"/>
      <c r="I28" s="164"/>
      <c r="J28" s="115"/>
      <c r="K28" s="115"/>
      <c r="L28" s="116"/>
      <c r="M28" s="117"/>
      <c r="N28" s="115"/>
      <c r="O28" s="115"/>
      <c r="P28" s="115"/>
      <c r="Q28" s="116"/>
      <c r="S28" s="73"/>
    </row>
    <row r="29" spans="1:19" ht="15" customHeight="1">
      <c r="A29" s="8">
        <v>16</v>
      </c>
      <c r="B29" s="100"/>
      <c r="C29" s="100"/>
      <c r="D29" s="100"/>
      <c r="E29" s="100"/>
      <c r="F29" s="100"/>
      <c r="G29" s="100"/>
      <c r="H29" s="170"/>
      <c r="I29" s="164"/>
      <c r="J29" s="115"/>
      <c r="K29" s="115"/>
      <c r="L29" s="116"/>
      <c r="M29" s="117"/>
      <c r="N29" s="115"/>
      <c r="O29" s="115"/>
      <c r="P29" s="115"/>
      <c r="Q29" s="116"/>
      <c r="S29" s="73"/>
    </row>
    <row r="30" spans="1:19" ht="15" customHeight="1">
      <c r="A30" s="8">
        <v>17</v>
      </c>
      <c r="B30" s="100"/>
      <c r="C30" s="100"/>
      <c r="D30" s="100"/>
      <c r="E30" s="100"/>
      <c r="F30" s="100"/>
      <c r="G30" s="100"/>
      <c r="H30" s="170"/>
      <c r="I30" s="164"/>
      <c r="J30" s="115"/>
      <c r="K30" s="115"/>
      <c r="L30" s="116"/>
      <c r="M30" s="117"/>
      <c r="N30" s="115"/>
      <c r="O30" s="115"/>
      <c r="P30" s="115"/>
      <c r="Q30" s="116"/>
      <c r="S30" s="73"/>
    </row>
    <row r="31" spans="1:19" ht="15" customHeight="1">
      <c r="A31" s="8">
        <v>18</v>
      </c>
      <c r="B31" s="100"/>
      <c r="C31" s="100"/>
      <c r="D31" s="100"/>
      <c r="E31" s="100"/>
      <c r="F31" s="100"/>
      <c r="G31" s="100"/>
      <c r="H31" s="170"/>
      <c r="I31" s="164"/>
      <c r="J31" s="115"/>
      <c r="K31" s="115"/>
      <c r="L31" s="116"/>
      <c r="M31" s="117"/>
      <c r="N31" s="115"/>
      <c r="O31" s="115"/>
      <c r="P31" s="115"/>
      <c r="Q31" s="116"/>
      <c r="S31" s="73"/>
    </row>
    <row r="32" spans="1:19" ht="15" customHeight="1">
      <c r="A32" s="8">
        <v>19</v>
      </c>
      <c r="B32" s="100"/>
      <c r="C32" s="100"/>
      <c r="D32" s="100"/>
      <c r="E32" s="100"/>
      <c r="F32" s="100"/>
      <c r="G32" s="100"/>
      <c r="H32" s="170"/>
      <c r="I32" s="164"/>
      <c r="J32" s="115"/>
      <c r="K32" s="115"/>
      <c r="L32" s="116"/>
      <c r="M32" s="117"/>
      <c r="N32" s="115"/>
      <c r="O32" s="115"/>
      <c r="P32" s="115"/>
      <c r="Q32" s="116"/>
      <c r="S32" s="73"/>
    </row>
    <row r="33" spans="1:19" ht="15" customHeight="1">
      <c r="A33" s="8">
        <v>20</v>
      </c>
      <c r="B33" s="100"/>
      <c r="C33" s="100"/>
      <c r="D33" s="100"/>
      <c r="E33" s="100"/>
      <c r="F33" s="100"/>
      <c r="G33" s="100"/>
      <c r="H33" s="170"/>
      <c r="I33" s="164"/>
      <c r="J33" s="115"/>
      <c r="K33" s="115"/>
      <c r="L33" s="116"/>
      <c r="M33" s="117"/>
      <c r="N33" s="115"/>
      <c r="O33" s="115"/>
      <c r="P33" s="115"/>
      <c r="Q33" s="116"/>
      <c r="S33" s="73"/>
    </row>
    <row r="34" spans="1:19" ht="15" customHeight="1">
      <c r="A34" s="8">
        <v>21</v>
      </c>
      <c r="B34" s="104"/>
      <c r="C34" s="104"/>
      <c r="D34" s="104"/>
      <c r="E34" s="104"/>
      <c r="F34" s="104"/>
      <c r="G34" s="104"/>
      <c r="H34" s="171"/>
      <c r="I34" s="163"/>
      <c r="J34" s="113"/>
      <c r="K34" s="113"/>
      <c r="L34" s="114"/>
      <c r="M34" s="112"/>
      <c r="N34" s="113"/>
      <c r="O34" s="113"/>
      <c r="P34" s="113"/>
      <c r="Q34" s="114"/>
      <c r="S34" s="73"/>
    </row>
    <row r="35" spans="1:19" ht="15" customHeight="1">
      <c r="A35" s="8">
        <v>22</v>
      </c>
      <c r="B35" s="100"/>
      <c r="C35" s="100"/>
      <c r="D35" s="100"/>
      <c r="E35" s="100"/>
      <c r="F35" s="100"/>
      <c r="G35" s="100"/>
      <c r="H35" s="169"/>
      <c r="I35" s="163"/>
      <c r="J35" s="115"/>
      <c r="K35" s="115"/>
      <c r="L35" s="116"/>
      <c r="M35" s="117"/>
      <c r="N35" s="115"/>
      <c r="O35" s="115"/>
      <c r="P35" s="115"/>
      <c r="Q35" s="116"/>
      <c r="S35" s="73"/>
    </row>
    <row r="36" spans="1:19" ht="15" customHeight="1">
      <c r="A36" s="8">
        <v>23</v>
      </c>
      <c r="B36" s="100"/>
      <c r="C36" s="100"/>
      <c r="D36" s="100"/>
      <c r="E36" s="100"/>
      <c r="F36" s="100"/>
      <c r="G36" s="100"/>
      <c r="H36" s="170"/>
      <c r="I36" s="163"/>
      <c r="J36" s="115"/>
      <c r="K36" s="115"/>
      <c r="L36" s="116"/>
      <c r="M36" s="117"/>
      <c r="N36" s="115"/>
      <c r="O36" s="115"/>
      <c r="P36" s="115"/>
      <c r="Q36" s="116"/>
      <c r="S36" s="73"/>
    </row>
    <row r="37" spans="1:19" ht="15" customHeight="1">
      <c r="A37" s="8">
        <v>24</v>
      </c>
      <c r="B37" s="100"/>
      <c r="C37" s="100"/>
      <c r="D37" s="100"/>
      <c r="E37" s="100"/>
      <c r="F37" s="100"/>
      <c r="G37" s="100"/>
      <c r="H37" s="170"/>
      <c r="I37" s="163"/>
      <c r="J37" s="115"/>
      <c r="K37" s="115"/>
      <c r="L37" s="116"/>
      <c r="M37" s="117"/>
      <c r="N37" s="115"/>
      <c r="O37" s="115"/>
      <c r="P37" s="115"/>
      <c r="Q37" s="116"/>
      <c r="S37" s="73"/>
    </row>
    <row r="38" spans="1:19" ht="15" customHeight="1">
      <c r="A38" s="8">
        <v>25</v>
      </c>
      <c r="B38" s="100"/>
      <c r="C38" s="100"/>
      <c r="D38" s="100"/>
      <c r="E38" s="100"/>
      <c r="F38" s="100"/>
      <c r="G38" s="100"/>
      <c r="H38" s="170"/>
      <c r="I38" s="163"/>
      <c r="J38" s="115"/>
      <c r="K38" s="115"/>
      <c r="L38" s="116"/>
      <c r="M38" s="117"/>
      <c r="N38" s="115"/>
      <c r="O38" s="115"/>
      <c r="P38" s="115"/>
      <c r="Q38" s="116"/>
      <c r="S38" s="73"/>
    </row>
    <row r="39" spans="1:19" ht="15" customHeight="1">
      <c r="A39" s="8">
        <v>26</v>
      </c>
      <c r="B39" s="100"/>
      <c r="C39" s="100"/>
      <c r="D39" s="100"/>
      <c r="E39" s="100"/>
      <c r="F39" s="100"/>
      <c r="G39" s="100"/>
      <c r="H39" s="170"/>
      <c r="I39" s="163"/>
      <c r="J39" s="115"/>
      <c r="K39" s="115"/>
      <c r="L39" s="116"/>
      <c r="M39" s="117"/>
      <c r="N39" s="115"/>
      <c r="O39" s="115"/>
      <c r="P39" s="115"/>
      <c r="Q39" s="116"/>
      <c r="S39" s="73"/>
    </row>
    <row r="40" spans="1:19" ht="15" customHeight="1">
      <c r="A40" s="8">
        <v>27</v>
      </c>
      <c r="B40" s="100"/>
      <c r="C40" s="100"/>
      <c r="D40" s="100"/>
      <c r="E40" s="100"/>
      <c r="F40" s="100"/>
      <c r="G40" s="100"/>
      <c r="H40" s="170"/>
      <c r="I40" s="163"/>
      <c r="J40" s="115"/>
      <c r="K40" s="115"/>
      <c r="L40" s="116"/>
      <c r="M40" s="117"/>
      <c r="N40" s="115"/>
      <c r="O40" s="115"/>
      <c r="P40" s="115"/>
      <c r="Q40" s="116"/>
      <c r="S40" s="73"/>
    </row>
    <row r="41" spans="1:19" ht="15" customHeight="1">
      <c r="A41" s="8">
        <v>28</v>
      </c>
      <c r="B41" s="100"/>
      <c r="C41" s="100"/>
      <c r="D41" s="100"/>
      <c r="E41" s="100"/>
      <c r="F41" s="100"/>
      <c r="G41" s="100"/>
      <c r="H41" s="170"/>
      <c r="I41" s="163"/>
      <c r="J41" s="115"/>
      <c r="K41" s="115"/>
      <c r="L41" s="116"/>
      <c r="M41" s="117"/>
      <c r="N41" s="115"/>
      <c r="O41" s="115"/>
      <c r="P41" s="115"/>
      <c r="Q41" s="116"/>
      <c r="S41" s="73"/>
    </row>
    <row r="42" spans="1:19" ht="15" customHeight="1">
      <c r="A42" s="8">
        <v>29</v>
      </c>
      <c r="B42" s="100"/>
      <c r="C42" s="100"/>
      <c r="D42" s="100"/>
      <c r="E42" s="100"/>
      <c r="F42" s="100"/>
      <c r="G42" s="100"/>
      <c r="H42" s="170"/>
      <c r="I42" s="164"/>
      <c r="J42" s="115"/>
      <c r="K42" s="115"/>
      <c r="L42" s="116"/>
      <c r="M42" s="117"/>
      <c r="N42" s="115"/>
      <c r="O42" s="115"/>
      <c r="P42" s="115"/>
      <c r="Q42" s="116"/>
      <c r="S42" s="73"/>
    </row>
    <row r="43" spans="1:19" ht="15" customHeight="1">
      <c r="A43" s="8">
        <v>30</v>
      </c>
      <c r="B43" s="100"/>
      <c r="C43" s="100"/>
      <c r="D43" s="100"/>
      <c r="E43" s="100"/>
      <c r="F43" s="100"/>
      <c r="G43" s="100"/>
      <c r="H43" s="170"/>
      <c r="I43" s="164"/>
      <c r="J43" s="115"/>
      <c r="K43" s="115"/>
      <c r="L43" s="116"/>
      <c r="M43" s="117"/>
      <c r="N43" s="115"/>
      <c r="O43" s="115"/>
      <c r="P43" s="115"/>
      <c r="Q43" s="116"/>
      <c r="S43" s="73"/>
    </row>
    <row r="44" spans="1:19" ht="15" customHeight="1">
      <c r="A44" s="8">
        <v>31</v>
      </c>
      <c r="B44" s="100"/>
      <c r="C44" s="100"/>
      <c r="D44" s="100"/>
      <c r="E44" s="100"/>
      <c r="F44" s="100"/>
      <c r="G44" s="100"/>
      <c r="H44" s="170"/>
      <c r="I44" s="164"/>
      <c r="J44" s="115"/>
      <c r="K44" s="115"/>
      <c r="L44" s="116"/>
      <c r="M44" s="117"/>
      <c r="N44" s="115"/>
      <c r="O44" s="115"/>
      <c r="P44" s="115"/>
      <c r="Q44" s="116"/>
      <c r="S44" s="73"/>
    </row>
    <row r="45" spans="1:19" ht="15" customHeight="1">
      <c r="A45" s="8">
        <v>32</v>
      </c>
      <c r="B45" s="100"/>
      <c r="C45" s="100"/>
      <c r="D45" s="100"/>
      <c r="E45" s="100"/>
      <c r="F45" s="100"/>
      <c r="G45" s="100"/>
      <c r="H45" s="170"/>
      <c r="I45" s="164"/>
      <c r="J45" s="115"/>
      <c r="K45" s="115"/>
      <c r="L45" s="116"/>
      <c r="M45" s="117"/>
      <c r="N45" s="115"/>
      <c r="O45" s="115"/>
      <c r="P45" s="115"/>
      <c r="Q45" s="116"/>
      <c r="S45" s="73"/>
    </row>
    <row r="46" spans="1:19" ht="15" customHeight="1">
      <c r="A46" s="8">
        <v>33</v>
      </c>
      <c r="B46" s="100"/>
      <c r="C46" s="100"/>
      <c r="D46" s="100"/>
      <c r="E46" s="100"/>
      <c r="F46" s="100"/>
      <c r="G46" s="100"/>
      <c r="H46" s="170"/>
      <c r="I46" s="164"/>
      <c r="J46" s="115"/>
      <c r="K46" s="115"/>
      <c r="L46" s="116"/>
      <c r="M46" s="117"/>
      <c r="N46" s="115"/>
      <c r="O46" s="115"/>
      <c r="P46" s="115"/>
      <c r="Q46" s="116"/>
      <c r="S46" s="73"/>
    </row>
    <row r="47" spans="1:19">
      <c r="A47" s="8">
        <v>34</v>
      </c>
      <c r="B47" s="100"/>
      <c r="C47" s="100"/>
      <c r="D47" s="100"/>
      <c r="E47" s="100"/>
      <c r="F47" s="100"/>
      <c r="G47" s="100"/>
      <c r="H47" s="170"/>
      <c r="I47" s="164"/>
      <c r="J47" s="115"/>
      <c r="K47" s="115"/>
      <c r="L47" s="116"/>
      <c r="M47" s="117"/>
      <c r="N47" s="115"/>
      <c r="O47" s="115"/>
      <c r="P47" s="115"/>
      <c r="Q47" s="116"/>
      <c r="R47" s="36"/>
      <c r="S47" s="73"/>
    </row>
    <row r="48" spans="1:19">
      <c r="A48" s="8">
        <v>35</v>
      </c>
      <c r="B48" s="100"/>
      <c r="C48" s="100"/>
      <c r="D48" s="100"/>
      <c r="E48" s="100"/>
      <c r="F48" s="100"/>
      <c r="G48" s="100"/>
      <c r="H48" s="170"/>
      <c r="I48" s="164"/>
      <c r="J48" s="115"/>
      <c r="K48" s="115"/>
      <c r="L48" s="116"/>
      <c r="M48" s="117"/>
      <c r="N48" s="115"/>
      <c r="O48" s="115"/>
      <c r="P48" s="115"/>
      <c r="Q48" s="116"/>
      <c r="S48" s="73"/>
    </row>
    <row r="49" spans="1:20">
      <c r="A49" s="8">
        <v>36</v>
      </c>
      <c r="B49" s="100"/>
      <c r="C49" s="100"/>
      <c r="D49" s="100"/>
      <c r="E49" s="100"/>
      <c r="F49" s="100"/>
      <c r="G49" s="100"/>
      <c r="H49" s="170"/>
      <c r="I49" s="164"/>
      <c r="J49" s="115"/>
      <c r="K49" s="115"/>
      <c r="L49" s="116"/>
      <c r="M49" s="117"/>
      <c r="N49" s="115"/>
      <c r="O49" s="115"/>
      <c r="P49" s="115"/>
      <c r="Q49" s="116"/>
      <c r="S49" s="73"/>
    </row>
    <row r="50" spans="1:20">
      <c r="A50" s="8">
        <v>37</v>
      </c>
      <c r="B50" s="100"/>
      <c r="C50" s="100"/>
      <c r="D50" s="100"/>
      <c r="E50" s="100"/>
      <c r="F50" s="100"/>
      <c r="G50" s="100"/>
      <c r="H50" s="170"/>
      <c r="I50" s="164"/>
      <c r="J50" s="115"/>
      <c r="K50" s="115"/>
      <c r="L50" s="116"/>
      <c r="M50" s="117"/>
      <c r="N50" s="115"/>
      <c r="O50" s="115"/>
      <c r="P50" s="115"/>
      <c r="Q50" s="116"/>
      <c r="S50" s="73"/>
    </row>
    <row r="51" spans="1:20">
      <c r="A51" s="8">
        <v>38</v>
      </c>
      <c r="B51" s="100"/>
      <c r="C51" s="100"/>
      <c r="D51" s="100"/>
      <c r="E51" s="100"/>
      <c r="F51" s="100"/>
      <c r="G51" s="100"/>
      <c r="H51" s="170"/>
      <c r="I51" s="164"/>
      <c r="J51" s="115"/>
      <c r="K51" s="115"/>
      <c r="L51" s="116"/>
      <c r="M51" s="117"/>
      <c r="N51" s="115"/>
      <c r="O51" s="115"/>
      <c r="P51" s="115"/>
      <c r="Q51" s="116"/>
      <c r="S51" s="73"/>
    </row>
    <row r="52" spans="1:20">
      <c r="A52" s="8">
        <v>39</v>
      </c>
      <c r="B52" s="100"/>
      <c r="C52" s="100"/>
      <c r="D52" s="100"/>
      <c r="E52" s="100"/>
      <c r="F52" s="100"/>
      <c r="G52" s="100"/>
      <c r="H52" s="170"/>
      <c r="I52" s="164"/>
      <c r="J52" s="115"/>
      <c r="K52" s="115"/>
      <c r="L52" s="116"/>
      <c r="M52" s="117"/>
      <c r="N52" s="115"/>
      <c r="O52" s="115"/>
      <c r="P52" s="115"/>
      <c r="Q52" s="116"/>
      <c r="S52" s="73"/>
    </row>
    <row r="53" spans="1:20">
      <c r="A53" s="8">
        <v>40</v>
      </c>
      <c r="B53" s="100"/>
      <c r="C53" s="100"/>
      <c r="D53" s="100"/>
      <c r="E53" s="100"/>
      <c r="F53" s="100"/>
      <c r="G53" s="100"/>
      <c r="H53" s="170"/>
      <c r="I53" s="164"/>
      <c r="J53" s="115"/>
      <c r="K53" s="115"/>
      <c r="L53" s="116"/>
      <c r="M53" s="117"/>
      <c r="N53" s="115"/>
      <c r="O53" s="115"/>
      <c r="P53" s="115"/>
      <c r="Q53" s="116"/>
      <c r="S53" s="73"/>
    </row>
    <row r="54" spans="1:20">
      <c r="A54" s="8">
        <v>41</v>
      </c>
      <c r="B54" s="100"/>
      <c r="C54" s="100"/>
      <c r="D54" s="100"/>
      <c r="E54" s="100"/>
      <c r="F54" s="100"/>
      <c r="G54" s="100"/>
      <c r="H54" s="170"/>
      <c r="I54" s="164"/>
      <c r="J54" s="115"/>
      <c r="K54" s="115"/>
      <c r="L54" s="116"/>
      <c r="M54" s="117"/>
      <c r="N54" s="115"/>
      <c r="O54" s="115"/>
      <c r="P54" s="115"/>
      <c r="Q54" s="116"/>
      <c r="S54" s="73"/>
    </row>
    <row r="55" spans="1:20">
      <c r="A55" s="8">
        <v>42</v>
      </c>
      <c r="B55" s="100"/>
      <c r="C55" s="100"/>
      <c r="D55" s="100"/>
      <c r="E55" s="100"/>
      <c r="F55" s="100"/>
      <c r="G55" s="100"/>
      <c r="H55" s="170"/>
      <c r="I55" s="164"/>
      <c r="J55" s="115"/>
      <c r="K55" s="115"/>
      <c r="L55" s="116"/>
      <c r="M55" s="117"/>
      <c r="N55" s="115"/>
      <c r="O55" s="115"/>
      <c r="P55" s="115"/>
      <c r="Q55" s="116"/>
      <c r="S55" s="73"/>
    </row>
    <row r="56" spans="1:20">
      <c r="A56" s="8">
        <v>43</v>
      </c>
      <c r="B56" s="100"/>
      <c r="C56" s="100"/>
      <c r="D56" s="100"/>
      <c r="E56" s="100"/>
      <c r="F56" s="100"/>
      <c r="G56" s="100"/>
      <c r="H56" s="170"/>
      <c r="I56" s="164"/>
      <c r="J56" s="115"/>
      <c r="K56" s="115"/>
      <c r="L56" s="116"/>
      <c r="M56" s="117"/>
      <c r="N56" s="115"/>
      <c r="O56" s="115"/>
      <c r="P56" s="115"/>
      <c r="Q56" s="116"/>
      <c r="S56" s="73"/>
    </row>
    <row r="57" spans="1:20">
      <c r="A57" s="8">
        <v>44</v>
      </c>
      <c r="B57" s="100"/>
      <c r="C57" s="100"/>
      <c r="D57" s="100"/>
      <c r="E57" s="100"/>
      <c r="F57" s="100"/>
      <c r="G57" s="100"/>
      <c r="H57" s="170"/>
      <c r="I57" s="164"/>
      <c r="J57" s="115"/>
      <c r="K57" s="115"/>
      <c r="L57" s="116"/>
      <c r="M57" s="117"/>
      <c r="N57" s="115"/>
      <c r="O57" s="115"/>
      <c r="P57" s="115"/>
      <c r="Q57" s="116"/>
      <c r="S57" s="73"/>
    </row>
    <row r="58" spans="1:20">
      <c r="A58" s="8">
        <v>45</v>
      </c>
      <c r="B58" s="100"/>
      <c r="C58" s="100"/>
      <c r="D58" s="100"/>
      <c r="E58" s="100"/>
      <c r="F58" s="100"/>
      <c r="G58" s="100"/>
      <c r="H58" s="170"/>
      <c r="I58" s="164"/>
      <c r="J58" s="115"/>
      <c r="K58" s="115"/>
      <c r="L58" s="116"/>
      <c r="M58" s="117"/>
      <c r="N58" s="115"/>
      <c r="O58" s="115"/>
      <c r="P58" s="115"/>
      <c r="Q58" s="116"/>
      <c r="S58" s="73"/>
    </row>
    <row r="59" spans="1:20">
      <c r="A59" s="8">
        <v>46</v>
      </c>
      <c r="B59" s="100"/>
      <c r="C59" s="100"/>
      <c r="D59" s="100"/>
      <c r="E59" s="100"/>
      <c r="F59" s="100"/>
      <c r="G59" s="100"/>
      <c r="H59" s="170"/>
      <c r="I59" s="164"/>
      <c r="J59" s="115"/>
      <c r="K59" s="115"/>
      <c r="L59" s="116"/>
      <c r="M59" s="117"/>
      <c r="N59" s="115"/>
      <c r="O59" s="115"/>
      <c r="P59" s="115"/>
      <c r="Q59" s="116"/>
      <c r="S59" s="73"/>
    </row>
    <row r="60" spans="1:20">
      <c r="A60" s="8">
        <v>47</v>
      </c>
      <c r="B60" s="100"/>
      <c r="C60" s="100"/>
      <c r="D60" s="100"/>
      <c r="E60" s="100"/>
      <c r="F60" s="100"/>
      <c r="G60" s="100"/>
      <c r="H60" s="170"/>
      <c r="I60" s="164"/>
      <c r="J60" s="115"/>
      <c r="K60" s="115"/>
      <c r="L60" s="116"/>
      <c r="M60" s="117"/>
      <c r="N60" s="115"/>
      <c r="O60" s="115"/>
      <c r="P60" s="115"/>
      <c r="Q60" s="116"/>
      <c r="S60" s="73"/>
    </row>
    <row r="61" spans="1:20">
      <c r="A61" s="8">
        <v>48</v>
      </c>
      <c r="B61" s="100"/>
      <c r="C61" s="100"/>
      <c r="D61" s="100"/>
      <c r="E61" s="100"/>
      <c r="F61" s="100"/>
      <c r="G61" s="100"/>
      <c r="H61" s="170"/>
      <c r="I61" s="164"/>
      <c r="J61" s="115"/>
      <c r="K61" s="115"/>
      <c r="L61" s="116"/>
      <c r="M61" s="117"/>
      <c r="N61" s="115"/>
      <c r="O61" s="115"/>
      <c r="P61" s="115"/>
      <c r="Q61" s="116"/>
      <c r="S61" s="73"/>
    </row>
    <row r="62" spans="1:20">
      <c r="A62" s="8">
        <v>49</v>
      </c>
      <c r="B62" s="100"/>
      <c r="C62" s="100"/>
      <c r="D62" s="100"/>
      <c r="E62" s="100"/>
      <c r="F62" s="100"/>
      <c r="G62" s="100"/>
      <c r="H62" s="170"/>
      <c r="I62" s="164"/>
      <c r="J62" s="115"/>
      <c r="K62" s="115"/>
      <c r="L62" s="116"/>
      <c r="M62" s="117"/>
      <c r="N62" s="115"/>
      <c r="O62" s="115"/>
      <c r="P62" s="115"/>
      <c r="Q62" s="116"/>
      <c r="S62" s="73"/>
    </row>
    <row r="63" spans="1:20">
      <c r="A63" s="172">
        <v>50</v>
      </c>
      <c r="B63" s="101"/>
      <c r="C63" s="101"/>
      <c r="D63" s="101"/>
      <c r="E63" s="101"/>
      <c r="F63" s="101"/>
      <c r="G63" s="101"/>
      <c r="H63" s="173"/>
      <c r="I63" s="118"/>
      <c r="J63" s="119"/>
      <c r="K63" s="119"/>
      <c r="L63" s="121"/>
      <c r="M63" s="118"/>
      <c r="N63" s="119"/>
      <c r="O63" s="119"/>
      <c r="P63" s="119"/>
      <c r="Q63" s="121"/>
      <c r="S63" s="73"/>
    </row>
    <row r="64" spans="1:20">
      <c r="B64" s="3">
        <f>COUNTA(B14:B63)</f>
        <v>0</v>
      </c>
      <c r="H64" s="10" t="s">
        <v>23</v>
      </c>
      <c r="I64" s="41">
        <f t="shared" ref="I64:Q64" si="0">COUNTA(I9:I63)</f>
        <v>0</v>
      </c>
      <c r="J64" s="41">
        <f t="shared" si="0"/>
        <v>0</v>
      </c>
      <c r="K64" s="41">
        <f t="shared" si="0"/>
        <v>0</v>
      </c>
      <c r="L64" s="41">
        <f t="shared" si="0"/>
        <v>0</v>
      </c>
      <c r="M64" s="42">
        <f t="shared" si="0"/>
        <v>0</v>
      </c>
      <c r="N64" s="41">
        <f t="shared" si="0"/>
        <v>0</v>
      </c>
      <c r="O64" s="41">
        <f t="shared" si="0"/>
        <v>0</v>
      </c>
      <c r="P64" s="41">
        <f t="shared" si="0"/>
        <v>0</v>
      </c>
      <c r="Q64" s="41">
        <f t="shared" si="0"/>
        <v>0</v>
      </c>
      <c r="R64" s="51" t="s">
        <v>48</v>
      </c>
      <c r="S64" s="41"/>
      <c r="T64" s="41"/>
    </row>
    <row r="65" spans="9:17">
      <c r="I65" s="4" t="s">
        <v>40</v>
      </c>
      <c r="J65" s="4" t="s">
        <v>41</v>
      </c>
      <c r="K65" s="4" t="s">
        <v>42</v>
      </c>
      <c r="L65" s="4" t="s">
        <v>43</v>
      </c>
      <c r="M65" s="43" t="s">
        <v>41</v>
      </c>
      <c r="N65" s="4" t="s">
        <v>44</v>
      </c>
      <c r="O65" s="4" t="s">
        <v>45</v>
      </c>
      <c r="P65" s="4" t="s">
        <v>46</v>
      </c>
      <c r="Q65" s="4" t="s">
        <v>47</v>
      </c>
    </row>
    <row r="66" spans="9:17">
      <c r="I66" s="4"/>
      <c r="J66" s="4"/>
      <c r="K66" s="4"/>
      <c r="L66" s="4"/>
      <c r="M66" s="4"/>
      <c r="N66" s="4"/>
      <c r="O66" s="4"/>
      <c r="P66" s="4"/>
      <c r="Q66" s="4"/>
    </row>
  </sheetData>
  <sheetProtection selectLockedCells="1"/>
  <mergeCells count="8">
    <mergeCell ref="J13:L13"/>
    <mergeCell ref="M5:Q5"/>
    <mergeCell ref="I5:L5"/>
    <mergeCell ref="N1:Q1"/>
    <mergeCell ref="C3:D3"/>
    <mergeCell ref="J10:L10"/>
    <mergeCell ref="J11:L11"/>
    <mergeCell ref="J12:L12"/>
  </mergeCells>
  <phoneticPr fontId="2"/>
  <conditionalFormatting sqref="B9:D13 G9:H13 B14:Q63 C3:D3">
    <cfRule type="containsBlanks" dxfId="7" priority="2">
      <formula>LEN(TRIM(B3))=0</formula>
    </cfRule>
  </conditionalFormatting>
  <conditionalFormatting sqref="G9:H13 B9:D14 E14:Q14 B15:Q63">
    <cfRule type="containsBlanks" dxfId="6" priority="1">
      <formula>LEN(TRIM(B9))=0</formula>
    </cfRule>
  </conditionalFormatting>
  <dataValidations count="1">
    <dataValidation type="list" allowBlank="1" showInputMessage="1" showErrorMessage="1" sqref="K9:L9 K14:L63 M9:Q63 I9:J63" xr:uid="{4E6F9864-A77D-48CF-864A-EB385A4A9294}">
      <formula1>"〇"</formula1>
    </dataValidation>
  </dataValidations>
  <pageMargins left="0.70866141732283472" right="0.46" top="0.5" bottom="0.39" header="0.31496062992125984" footer="0.31496062992125984"/>
  <pageSetup paperSize="9" scale="71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F21F-DB36-44CA-B870-1C469D055708}">
  <sheetPr>
    <pageSetUpPr fitToPage="1"/>
  </sheetPr>
  <dimension ref="A1:T66"/>
  <sheetViews>
    <sheetView workbookViewId="0">
      <selection activeCell="B7" sqref="B7"/>
    </sheetView>
  </sheetViews>
  <sheetFormatPr baseColWidth="10" defaultColWidth="8.6640625" defaultRowHeight="14"/>
  <cols>
    <col min="1" max="1" width="5.6640625" style="3" customWidth="1"/>
    <col min="2" max="2" width="12.83203125" style="3" bestFit="1" customWidth="1"/>
    <col min="3" max="4" width="12.83203125" style="3" customWidth="1"/>
    <col min="5" max="5" width="4.83203125" style="3" bestFit="1" customWidth="1"/>
    <col min="6" max="6" width="14.83203125" style="3" bestFit="1" customWidth="1"/>
    <col min="7" max="7" width="11.6640625" style="3" customWidth="1"/>
    <col min="8" max="8" width="10.83203125" style="3" bestFit="1" customWidth="1"/>
    <col min="9" max="17" width="3.6640625" style="3" customWidth="1"/>
    <col min="18" max="18" width="2.83203125" style="3" customWidth="1"/>
    <col min="19" max="16384" width="8.6640625" style="3"/>
  </cols>
  <sheetData>
    <row r="1" spans="1:19" ht="18.5" customHeight="1">
      <c r="A1" s="40" t="s">
        <v>50</v>
      </c>
      <c r="N1" s="192" t="s">
        <v>27</v>
      </c>
      <c r="O1" s="192"/>
      <c r="P1" s="192"/>
      <c r="Q1" s="192"/>
    </row>
    <row r="2" spans="1:19" ht="7.75" customHeight="1">
      <c r="A2" s="37"/>
    </row>
    <row r="3" spans="1:19" ht="17" customHeight="1">
      <c r="B3" s="4" t="s">
        <v>1</v>
      </c>
      <c r="C3" s="185" t="str">
        <f>IF(①申込者・参加料明細!B6="","",①申込者・参加料明細!B6)</f>
        <v/>
      </c>
      <c r="D3" s="185"/>
      <c r="E3" s="35"/>
      <c r="I3" s="10"/>
      <c r="J3" s="10"/>
      <c r="K3" s="10"/>
      <c r="L3" s="10"/>
    </row>
    <row r="5" spans="1:19" s="9" customFormat="1">
      <c r="B5" s="47" t="s">
        <v>54</v>
      </c>
      <c r="F5" s="9" t="s">
        <v>18</v>
      </c>
      <c r="H5" s="9" t="s">
        <v>17</v>
      </c>
      <c r="I5" s="182" t="s">
        <v>34</v>
      </c>
      <c r="J5" s="182"/>
      <c r="K5" s="182"/>
      <c r="L5" s="183"/>
      <c r="M5" s="181" t="str">
        <f>IF(COUNTIFS(申込書手引き!C2,"全日本*")&gt;0,"ウェアサイズ いずれか選択","以下入力不要")</f>
        <v>ウェアサイズ いずれか選択</v>
      </c>
      <c r="N5" s="182"/>
      <c r="O5" s="182"/>
      <c r="P5" s="182"/>
      <c r="Q5" s="182"/>
    </row>
    <row r="6" spans="1:19" s="4" customFormat="1" ht="15" customHeight="1">
      <c r="A6" s="5" t="s">
        <v>14</v>
      </c>
      <c r="B6" s="6" t="s">
        <v>97</v>
      </c>
      <c r="C6" s="6" t="s">
        <v>30</v>
      </c>
      <c r="D6" s="6" t="s">
        <v>31</v>
      </c>
      <c r="E6" s="6" t="s">
        <v>5</v>
      </c>
      <c r="F6" s="6" t="s">
        <v>6</v>
      </c>
      <c r="G6" s="6" t="s">
        <v>32</v>
      </c>
      <c r="H6" s="31" t="s">
        <v>16</v>
      </c>
      <c r="I6" s="33" t="s">
        <v>35</v>
      </c>
      <c r="J6" s="32" t="s">
        <v>33</v>
      </c>
      <c r="K6" s="32" t="s">
        <v>36</v>
      </c>
      <c r="L6" s="34" t="s">
        <v>37</v>
      </c>
      <c r="M6" s="5" t="str">
        <f>IF(COUNTIFS(申込書手引き!C2,"全日本*")&gt;0,"S","")</f>
        <v>S</v>
      </c>
      <c r="N6" s="6" t="str">
        <f>IF(COUNTIFS(申込書手引き!C2,"全日本*")&gt;0,"M","")</f>
        <v>M</v>
      </c>
      <c r="O6" s="6" t="str">
        <f>IF(COUNTIFS(申込書手引き!C2,"全日本*")&gt;0,"L","")</f>
        <v>L</v>
      </c>
      <c r="P6" s="6" t="str">
        <f>IF(COUNTIFS(申込書手引き!C2,"全日本*")&gt;0,"O","")</f>
        <v>O</v>
      </c>
      <c r="Q6" s="7" t="str">
        <f>IF(COUNTIFS(申込書手引き!C2,"全日本*")&gt;0,"XO","")</f>
        <v>XO</v>
      </c>
    </row>
    <row r="7" spans="1:19" ht="15" customHeight="1">
      <c r="A7" s="74" t="s">
        <v>28</v>
      </c>
      <c r="B7" s="102"/>
      <c r="C7" s="102"/>
      <c r="D7" s="102"/>
      <c r="E7" s="82"/>
      <c r="F7" s="82"/>
      <c r="G7" s="102"/>
      <c r="H7" s="105"/>
      <c r="I7" s="83"/>
      <c r="J7" s="84"/>
      <c r="K7" s="84"/>
      <c r="L7" s="85"/>
      <c r="M7" s="86"/>
      <c r="N7" s="87"/>
      <c r="O7" s="87"/>
      <c r="P7" s="87"/>
      <c r="Q7" s="88"/>
      <c r="S7" s="36" t="s">
        <v>62</v>
      </c>
    </row>
    <row r="8" spans="1:19" ht="15" customHeight="1">
      <c r="A8" s="56" t="s">
        <v>113</v>
      </c>
      <c r="B8" s="103"/>
      <c r="C8" s="103"/>
      <c r="D8" s="103"/>
      <c r="E8" s="65"/>
      <c r="F8" s="65"/>
      <c r="G8" s="103"/>
      <c r="H8" s="106"/>
      <c r="I8" s="89"/>
      <c r="J8" s="90"/>
      <c r="K8" s="90"/>
      <c r="L8" s="91"/>
      <c r="M8" s="59"/>
      <c r="N8" s="60"/>
      <c r="O8" s="60"/>
      <c r="P8" s="60"/>
      <c r="Q8" s="61"/>
      <c r="S8" s="36" t="s">
        <v>63</v>
      </c>
    </row>
    <row r="9" spans="1:19" ht="15" customHeight="1">
      <c r="A9" s="95" t="s">
        <v>8</v>
      </c>
      <c r="B9" s="104"/>
      <c r="C9" s="104"/>
      <c r="D9" s="104"/>
      <c r="E9" s="75"/>
      <c r="F9" s="75"/>
      <c r="G9" s="107"/>
      <c r="H9" s="108"/>
      <c r="I9" s="76"/>
      <c r="J9" s="77"/>
      <c r="K9" s="77"/>
      <c r="L9" s="78"/>
      <c r="M9" s="79"/>
      <c r="N9" s="80"/>
      <c r="O9" s="80"/>
      <c r="P9" s="80"/>
      <c r="Q9" s="94"/>
      <c r="S9" s="48" t="s">
        <v>64</v>
      </c>
    </row>
    <row r="10" spans="1:19" ht="15" customHeight="1">
      <c r="A10" s="56" t="s">
        <v>95</v>
      </c>
      <c r="B10" s="104"/>
      <c r="C10" s="104"/>
      <c r="D10" s="104"/>
      <c r="E10" s="75"/>
      <c r="F10" s="75"/>
      <c r="G10" s="107"/>
      <c r="H10" s="108"/>
      <c r="I10" s="122"/>
      <c r="J10" s="186"/>
      <c r="K10" s="187"/>
      <c r="L10" s="188"/>
      <c r="M10" s="79"/>
      <c r="N10" s="80"/>
      <c r="O10" s="80"/>
      <c r="P10" s="80"/>
      <c r="Q10" s="81"/>
      <c r="S10" s="48" t="s">
        <v>65</v>
      </c>
    </row>
    <row r="11" spans="1:19" ht="15" customHeight="1">
      <c r="A11" s="56" t="s">
        <v>96</v>
      </c>
      <c r="B11" s="104"/>
      <c r="C11" s="104"/>
      <c r="D11" s="104"/>
      <c r="E11" s="75"/>
      <c r="F11" s="75"/>
      <c r="G11" s="107"/>
      <c r="H11" s="108"/>
      <c r="I11" s="123"/>
      <c r="J11" s="186"/>
      <c r="K11" s="187"/>
      <c r="L11" s="188"/>
      <c r="M11" s="79"/>
      <c r="N11" s="80"/>
      <c r="O11" s="80"/>
      <c r="P11" s="80"/>
      <c r="Q11" s="81"/>
      <c r="S11" s="36"/>
    </row>
    <row r="12" spans="1:19" ht="15" customHeight="1">
      <c r="A12" s="56" t="s">
        <v>114</v>
      </c>
      <c r="B12" s="100"/>
      <c r="C12" s="100"/>
      <c r="D12" s="100"/>
      <c r="E12" s="65"/>
      <c r="F12" s="65"/>
      <c r="G12" s="109"/>
      <c r="H12" s="110"/>
      <c r="I12" s="117"/>
      <c r="J12" s="189"/>
      <c r="K12" s="190"/>
      <c r="L12" s="191"/>
      <c r="M12" s="59"/>
      <c r="N12" s="60"/>
      <c r="O12" s="60"/>
      <c r="P12" s="60"/>
      <c r="Q12" s="61"/>
      <c r="S12" s="36"/>
    </row>
    <row r="13" spans="1:19" ht="15" customHeight="1">
      <c r="A13" s="57" t="s">
        <v>115</v>
      </c>
      <c r="B13" s="101"/>
      <c r="C13" s="101"/>
      <c r="D13" s="101"/>
      <c r="E13" s="66"/>
      <c r="F13" s="66"/>
      <c r="G13" s="101"/>
      <c r="H13" s="111"/>
      <c r="I13" s="118"/>
      <c r="J13" s="178"/>
      <c r="K13" s="179"/>
      <c r="L13" s="180"/>
      <c r="M13" s="62"/>
      <c r="N13" s="63"/>
      <c r="O13" s="63"/>
      <c r="P13" s="63"/>
      <c r="Q13" s="64"/>
      <c r="S13" s="36"/>
    </row>
    <row r="14" spans="1:19" ht="15" customHeight="1">
      <c r="A14" s="167" t="s">
        <v>98</v>
      </c>
      <c r="B14" s="98"/>
      <c r="C14" s="98"/>
      <c r="D14" s="98"/>
      <c r="E14" s="98"/>
      <c r="F14" s="98"/>
      <c r="G14" s="98"/>
      <c r="H14" s="174"/>
      <c r="I14" s="112"/>
      <c r="J14" s="113"/>
      <c r="K14" s="113"/>
      <c r="L14" s="114"/>
      <c r="M14" s="112"/>
      <c r="N14" s="113"/>
      <c r="O14" s="113"/>
      <c r="P14" s="113"/>
      <c r="Q14" s="114"/>
      <c r="S14" s="73">
        <f>COUNTA(I14:L14)</f>
        <v>0</v>
      </c>
    </row>
    <row r="15" spans="1:19" ht="15" customHeight="1">
      <c r="A15" s="8">
        <v>2</v>
      </c>
      <c r="B15" s="100"/>
      <c r="C15" s="100"/>
      <c r="D15" s="100"/>
      <c r="E15" s="100"/>
      <c r="F15" s="100"/>
      <c r="G15" s="100"/>
      <c r="H15" s="170"/>
      <c r="I15" s="117"/>
      <c r="J15" s="115"/>
      <c r="K15" s="115"/>
      <c r="L15" s="116"/>
      <c r="M15" s="117"/>
      <c r="N15" s="115"/>
      <c r="O15" s="115"/>
      <c r="P15" s="115"/>
      <c r="Q15" s="116"/>
      <c r="S15" s="73">
        <f t="shared" ref="S15:S63" si="0">COUNTA(I15:L15)</f>
        <v>0</v>
      </c>
    </row>
    <row r="16" spans="1:19" ht="15" customHeight="1">
      <c r="A16" s="8">
        <v>3</v>
      </c>
      <c r="B16" s="100"/>
      <c r="C16" s="100"/>
      <c r="D16" s="100"/>
      <c r="E16" s="100"/>
      <c r="F16" s="100"/>
      <c r="G16" s="100"/>
      <c r="H16" s="170"/>
      <c r="I16" s="117"/>
      <c r="J16" s="115"/>
      <c r="K16" s="115"/>
      <c r="L16" s="116"/>
      <c r="M16" s="117"/>
      <c r="N16" s="115"/>
      <c r="O16" s="115"/>
      <c r="P16" s="115"/>
      <c r="Q16" s="116"/>
      <c r="S16" s="73">
        <f t="shared" si="0"/>
        <v>0</v>
      </c>
    </row>
    <row r="17" spans="1:19" ht="15" customHeight="1">
      <c r="A17" s="8">
        <v>4</v>
      </c>
      <c r="B17" s="100"/>
      <c r="C17" s="100"/>
      <c r="D17" s="100"/>
      <c r="E17" s="100"/>
      <c r="F17" s="100"/>
      <c r="G17" s="100"/>
      <c r="H17" s="170"/>
      <c r="I17" s="117"/>
      <c r="J17" s="115"/>
      <c r="K17" s="115"/>
      <c r="L17" s="116"/>
      <c r="M17" s="117"/>
      <c r="N17" s="115"/>
      <c r="O17" s="115"/>
      <c r="P17" s="115"/>
      <c r="Q17" s="116"/>
      <c r="S17" s="73">
        <f t="shared" si="0"/>
        <v>0</v>
      </c>
    </row>
    <row r="18" spans="1:19" ht="15" customHeight="1">
      <c r="A18" s="8">
        <v>5</v>
      </c>
      <c r="B18" s="100"/>
      <c r="C18" s="100"/>
      <c r="D18" s="100"/>
      <c r="E18" s="100"/>
      <c r="F18" s="100"/>
      <c r="G18" s="100"/>
      <c r="H18" s="170"/>
      <c r="I18" s="117"/>
      <c r="J18" s="115"/>
      <c r="K18" s="115"/>
      <c r="L18" s="116"/>
      <c r="M18" s="117"/>
      <c r="N18" s="115"/>
      <c r="O18" s="115"/>
      <c r="P18" s="115"/>
      <c r="Q18" s="116"/>
      <c r="S18" s="73">
        <f t="shared" si="0"/>
        <v>0</v>
      </c>
    </row>
    <row r="19" spans="1:19" ht="15" customHeight="1">
      <c r="A19" s="8">
        <v>6</v>
      </c>
      <c r="B19" s="100"/>
      <c r="C19" s="100"/>
      <c r="D19" s="100"/>
      <c r="E19" s="100"/>
      <c r="F19" s="100"/>
      <c r="G19" s="100"/>
      <c r="H19" s="170"/>
      <c r="I19" s="117"/>
      <c r="J19" s="115"/>
      <c r="K19" s="115"/>
      <c r="L19" s="116"/>
      <c r="M19" s="117"/>
      <c r="N19" s="115"/>
      <c r="O19" s="115"/>
      <c r="P19" s="115"/>
      <c r="Q19" s="116"/>
      <c r="S19" s="73">
        <f t="shared" si="0"/>
        <v>0</v>
      </c>
    </row>
    <row r="20" spans="1:19" ht="15" customHeight="1">
      <c r="A20" s="8">
        <v>7</v>
      </c>
      <c r="B20" s="100"/>
      <c r="C20" s="100"/>
      <c r="D20" s="100"/>
      <c r="E20" s="100"/>
      <c r="F20" s="100"/>
      <c r="G20" s="100"/>
      <c r="H20" s="170"/>
      <c r="I20" s="117"/>
      <c r="J20" s="115"/>
      <c r="K20" s="115"/>
      <c r="L20" s="116"/>
      <c r="M20" s="117"/>
      <c r="N20" s="115"/>
      <c r="O20" s="115"/>
      <c r="P20" s="115"/>
      <c r="Q20" s="116"/>
      <c r="S20" s="73">
        <f t="shared" si="0"/>
        <v>0</v>
      </c>
    </row>
    <row r="21" spans="1:19" ht="15" customHeight="1">
      <c r="A21" s="8">
        <v>8</v>
      </c>
      <c r="B21" s="100"/>
      <c r="C21" s="100"/>
      <c r="D21" s="100"/>
      <c r="E21" s="100"/>
      <c r="F21" s="100"/>
      <c r="G21" s="100"/>
      <c r="H21" s="170"/>
      <c r="I21" s="117"/>
      <c r="J21" s="115"/>
      <c r="K21" s="115"/>
      <c r="L21" s="116"/>
      <c r="M21" s="117"/>
      <c r="N21" s="115"/>
      <c r="O21" s="115"/>
      <c r="P21" s="115"/>
      <c r="Q21" s="116"/>
      <c r="S21" s="73">
        <f t="shared" si="0"/>
        <v>0</v>
      </c>
    </row>
    <row r="22" spans="1:19" ht="15" customHeight="1">
      <c r="A22" s="8">
        <v>9</v>
      </c>
      <c r="B22" s="100"/>
      <c r="C22" s="100"/>
      <c r="D22" s="100"/>
      <c r="E22" s="100"/>
      <c r="F22" s="100"/>
      <c r="G22" s="100"/>
      <c r="H22" s="170"/>
      <c r="I22" s="117"/>
      <c r="J22" s="115"/>
      <c r="K22" s="115"/>
      <c r="L22" s="116"/>
      <c r="M22" s="117"/>
      <c r="N22" s="115"/>
      <c r="O22" s="115"/>
      <c r="P22" s="115"/>
      <c r="Q22" s="116"/>
      <c r="S22" s="73">
        <f t="shared" si="0"/>
        <v>0</v>
      </c>
    </row>
    <row r="23" spans="1:19" ht="15" customHeight="1">
      <c r="A23" s="8">
        <v>10</v>
      </c>
      <c r="B23" s="100"/>
      <c r="C23" s="100"/>
      <c r="D23" s="100"/>
      <c r="E23" s="100"/>
      <c r="F23" s="100"/>
      <c r="G23" s="100"/>
      <c r="H23" s="170"/>
      <c r="I23" s="117"/>
      <c r="J23" s="115"/>
      <c r="K23" s="115"/>
      <c r="L23" s="116"/>
      <c r="M23" s="117"/>
      <c r="N23" s="115"/>
      <c r="O23" s="115"/>
      <c r="P23" s="115"/>
      <c r="Q23" s="116"/>
      <c r="S23" s="73">
        <f t="shared" si="0"/>
        <v>0</v>
      </c>
    </row>
    <row r="24" spans="1:19" ht="15" customHeight="1">
      <c r="A24" s="8">
        <v>11</v>
      </c>
      <c r="B24" s="100"/>
      <c r="C24" s="100"/>
      <c r="D24" s="100"/>
      <c r="E24" s="100"/>
      <c r="F24" s="100"/>
      <c r="G24" s="100"/>
      <c r="H24" s="170"/>
      <c r="I24" s="117"/>
      <c r="J24" s="115"/>
      <c r="K24" s="115"/>
      <c r="L24" s="116"/>
      <c r="M24" s="117"/>
      <c r="N24" s="115"/>
      <c r="O24" s="115"/>
      <c r="P24" s="115"/>
      <c r="Q24" s="116"/>
      <c r="S24" s="73">
        <f t="shared" si="0"/>
        <v>0</v>
      </c>
    </row>
    <row r="25" spans="1:19" ht="15" customHeight="1">
      <c r="A25" s="8">
        <v>12</v>
      </c>
      <c r="B25" s="100"/>
      <c r="C25" s="100"/>
      <c r="D25" s="100"/>
      <c r="E25" s="100"/>
      <c r="F25" s="100"/>
      <c r="G25" s="100"/>
      <c r="H25" s="170"/>
      <c r="I25" s="117"/>
      <c r="J25" s="115"/>
      <c r="K25" s="115"/>
      <c r="L25" s="116"/>
      <c r="M25" s="117"/>
      <c r="N25" s="115"/>
      <c r="O25" s="115"/>
      <c r="P25" s="115"/>
      <c r="Q25" s="116"/>
      <c r="S25" s="73">
        <f t="shared" si="0"/>
        <v>0</v>
      </c>
    </row>
    <row r="26" spans="1:19" ht="15" customHeight="1">
      <c r="A26" s="8">
        <v>13</v>
      </c>
      <c r="B26" s="100"/>
      <c r="C26" s="100"/>
      <c r="D26" s="100"/>
      <c r="E26" s="100"/>
      <c r="F26" s="100"/>
      <c r="G26" s="100"/>
      <c r="H26" s="170"/>
      <c r="I26" s="117"/>
      <c r="J26" s="115"/>
      <c r="K26" s="115"/>
      <c r="L26" s="116"/>
      <c r="M26" s="117"/>
      <c r="N26" s="115"/>
      <c r="O26" s="115"/>
      <c r="P26" s="115"/>
      <c r="Q26" s="116"/>
      <c r="S26" s="73">
        <f t="shared" si="0"/>
        <v>0</v>
      </c>
    </row>
    <row r="27" spans="1:19" ht="15" customHeight="1">
      <c r="A27" s="8">
        <v>14</v>
      </c>
      <c r="B27" s="100"/>
      <c r="C27" s="100"/>
      <c r="D27" s="100"/>
      <c r="E27" s="100"/>
      <c r="F27" s="100"/>
      <c r="G27" s="100"/>
      <c r="H27" s="170"/>
      <c r="I27" s="117"/>
      <c r="J27" s="115"/>
      <c r="K27" s="115"/>
      <c r="L27" s="116"/>
      <c r="M27" s="117"/>
      <c r="N27" s="115"/>
      <c r="O27" s="115"/>
      <c r="P27" s="115"/>
      <c r="Q27" s="116"/>
      <c r="S27" s="73">
        <f t="shared" si="0"/>
        <v>0</v>
      </c>
    </row>
    <row r="28" spans="1:19" ht="15" customHeight="1">
      <c r="A28" s="8">
        <v>15</v>
      </c>
      <c r="B28" s="100"/>
      <c r="C28" s="100"/>
      <c r="D28" s="100"/>
      <c r="E28" s="100"/>
      <c r="F28" s="100"/>
      <c r="G28" s="100"/>
      <c r="H28" s="170"/>
      <c r="I28" s="117"/>
      <c r="J28" s="115"/>
      <c r="K28" s="115"/>
      <c r="L28" s="116"/>
      <c r="M28" s="117"/>
      <c r="N28" s="115"/>
      <c r="O28" s="115"/>
      <c r="P28" s="115"/>
      <c r="Q28" s="116"/>
      <c r="S28" s="73">
        <f t="shared" si="0"/>
        <v>0</v>
      </c>
    </row>
    <row r="29" spans="1:19" ht="15" customHeight="1">
      <c r="A29" s="8">
        <v>16</v>
      </c>
      <c r="B29" s="100"/>
      <c r="C29" s="100"/>
      <c r="D29" s="100"/>
      <c r="E29" s="100"/>
      <c r="F29" s="100"/>
      <c r="G29" s="100"/>
      <c r="H29" s="170"/>
      <c r="I29" s="117"/>
      <c r="J29" s="115"/>
      <c r="K29" s="115"/>
      <c r="L29" s="116"/>
      <c r="M29" s="117"/>
      <c r="N29" s="115"/>
      <c r="O29" s="115"/>
      <c r="P29" s="115"/>
      <c r="Q29" s="116"/>
      <c r="S29" s="73">
        <f t="shared" si="0"/>
        <v>0</v>
      </c>
    </row>
    <row r="30" spans="1:19" ht="15" customHeight="1">
      <c r="A30" s="8">
        <v>17</v>
      </c>
      <c r="B30" s="100"/>
      <c r="C30" s="100"/>
      <c r="D30" s="100"/>
      <c r="E30" s="100"/>
      <c r="F30" s="100"/>
      <c r="G30" s="100"/>
      <c r="H30" s="170"/>
      <c r="I30" s="117"/>
      <c r="J30" s="115"/>
      <c r="K30" s="115"/>
      <c r="L30" s="116"/>
      <c r="M30" s="117"/>
      <c r="N30" s="115"/>
      <c r="O30" s="115"/>
      <c r="P30" s="115"/>
      <c r="Q30" s="116"/>
      <c r="S30" s="73">
        <f t="shared" si="0"/>
        <v>0</v>
      </c>
    </row>
    <row r="31" spans="1:19" ht="15" customHeight="1">
      <c r="A31" s="8">
        <v>18</v>
      </c>
      <c r="B31" s="100"/>
      <c r="C31" s="100"/>
      <c r="D31" s="100"/>
      <c r="E31" s="100"/>
      <c r="F31" s="100"/>
      <c r="G31" s="100"/>
      <c r="H31" s="170"/>
      <c r="I31" s="117"/>
      <c r="J31" s="115"/>
      <c r="K31" s="115"/>
      <c r="L31" s="116"/>
      <c r="M31" s="117"/>
      <c r="N31" s="115"/>
      <c r="O31" s="115"/>
      <c r="P31" s="115"/>
      <c r="Q31" s="116"/>
      <c r="S31" s="73">
        <f t="shared" si="0"/>
        <v>0</v>
      </c>
    </row>
    <row r="32" spans="1:19" ht="15" customHeight="1">
      <c r="A32" s="8">
        <v>19</v>
      </c>
      <c r="B32" s="100"/>
      <c r="C32" s="100"/>
      <c r="D32" s="100"/>
      <c r="E32" s="100"/>
      <c r="F32" s="100"/>
      <c r="G32" s="100"/>
      <c r="H32" s="170"/>
      <c r="I32" s="117"/>
      <c r="J32" s="115"/>
      <c r="K32" s="115"/>
      <c r="L32" s="116"/>
      <c r="M32" s="117"/>
      <c r="N32" s="115"/>
      <c r="O32" s="115"/>
      <c r="P32" s="115"/>
      <c r="Q32" s="116"/>
      <c r="S32" s="73">
        <f t="shared" si="0"/>
        <v>0</v>
      </c>
    </row>
    <row r="33" spans="1:19" ht="15" customHeight="1">
      <c r="A33" s="8">
        <v>20</v>
      </c>
      <c r="B33" s="100"/>
      <c r="C33" s="100"/>
      <c r="D33" s="100"/>
      <c r="E33" s="100"/>
      <c r="F33" s="100"/>
      <c r="G33" s="100"/>
      <c r="H33" s="170"/>
      <c r="I33" s="117"/>
      <c r="J33" s="115"/>
      <c r="K33" s="115"/>
      <c r="L33" s="116"/>
      <c r="M33" s="117"/>
      <c r="N33" s="115"/>
      <c r="O33" s="115"/>
      <c r="P33" s="115"/>
      <c r="Q33" s="116"/>
      <c r="S33" s="73">
        <f t="shared" si="0"/>
        <v>0</v>
      </c>
    </row>
    <row r="34" spans="1:19" ht="15" customHeight="1">
      <c r="A34" s="8">
        <v>21</v>
      </c>
      <c r="B34" s="100"/>
      <c r="C34" s="100"/>
      <c r="D34" s="100"/>
      <c r="E34" s="100"/>
      <c r="F34" s="100"/>
      <c r="G34" s="100"/>
      <c r="H34" s="170"/>
      <c r="I34" s="117"/>
      <c r="J34" s="115"/>
      <c r="K34" s="115"/>
      <c r="L34" s="116"/>
      <c r="M34" s="117"/>
      <c r="N34" s="115"/>
      <c r="O34" s="115"/>
      <c r="P34" s="115"/>
      <c r="Q34" s="116"/>
      <c r="S34" s="73">
        <f t="shared" si="0"/>
        <v>0</v>
      </c>
    </row>
    <row r="35" spans="1:19" ht="15" customHeight="1">
      <c r="A35" s="8">
        <v>22</v>
      </c>
      <c r="B35" s="100"/>
      <c r="C35" s="100"/>
      <c r="D35" s="100"/>
      <c r="E35" s="100"/>
      <c r="F35" s="100"/>
      <c r="G35" s="100"/>
      <c r="H35" s="170"/>
      <c r="I35" s="117"/>
      <c r="J35" s="115"/>
      <c r="K35" s="115"/>
      <c r="L35" s="116"/>
      <c r="M35" s="117"/>
      <c r="N35" s="115"/>
      <c r="O35" s="115"/>
      <c r="P35" s="115"/>
      <c r="Q35" s="116"/>
      <c r="S35" s="73">
        <f t="shared" si="0"/>
        <v>0</v>
      </c>
    </row>
    <row r="36" spans="1:19" ht="15" customHeight="1">
      <c r="A36" s="8">
        <v>23</v>
      </c>
      <c r="B36" s="100"/>
      <c r="C36" s="100"/>
      <c r="D36" s="100"/>
      <c r="E36" s="100"/>
      <c r="F36" s="100"/>
      <c r="G36" s="100"/>
      <c r="H36" s="170"/>
      <c r="I36" s="117"/>
      <c r="J36" s="115"/>
      <c r="K36" s="115"/>
      <c r="L36" s="116"/>
      <c r="M36" s="117"/>
      <c r="N36" s="115"/>
      <c r="O36" s="115"/>
      <c r="P36" s="115"/>
      <c r="Q36" s="116"/>
      <c r="S36" s="73">
        <f t="shared" si="0"/>
        <v>0</v>
      </c>
    </row>
    <row r="37" spans="1:19" ht="15" customHeight="1">
      <c r="A37" s="8">
        <v>24</v>
      </c>
      <c r="B37" s="100"/>
      <c r="C37" s="100"/>
      <c r="D37" s="100"/>
      <c r="E37" s="100"/>
      <c r="F37" s="100"/>
      <c r="G37" s="100"/>
      <c r="H37" s="170"/>
      <c r="I37" s="117"/>
      <c r="J37" s="115"/>
      <c r="K37" s="115"/>
      <c r="L37" s="116"/>
      <c r="M37" s="117"/>
      <c r="N37" s="115"/>
      <c r="O37" s="115"/>
      <c r="P37" s="115"/>
      <c r="Q37" s="116"/>
      <c r="S37" s="73">
        <f t="shared" si="0"/>
        <v>0</v>
      </c>
    </row>
    <row r="38" spans="1:19" ht="15" customHeight="1">
      <c r="A38" s="8">
        <v>25</v>
      </c>
      <c r="B38" s="100"/>
      <c r="C38" s="100"/>
      <c r="D38" s="100"/>
      <c r="E38" s="100"/>
      <c r="F38" s="100"/>
      <c r="G38" s="100"/>
      <c r="H38" s="170"/>
      <c r="I38" s="117"/>
      <c r="J38" s="115"/>
      <c r="K38" s="115"/>
      <c r="L38" s="116"/>
      <c r="M38" s="117"/>
      <c r="N38" s="115"/>
      <c r="O38" s="115"/>
      <c r="P38" s="115"/>
      <c r="Q38" s="116"/>
      <c r="S38" s="73">
        <f t="shared" si="0"/>
        <v>0</v>
      </c>
    </row>
    <row r="39" spans="1:19" ht="15" customHeight="1">
      <c r="A39" s="8">
        <v>26</v>
      </c>
      <c r="B39" s="100"/>
      <c r="C39" s="100"/>
      <c r="D39" s="100"/>
      <c r="E39" s="100"/>
      <c r="F39" s="100"/>
      <c r="G39" s="100"/>
      <c r="H39" s="170"/>
      <c r="I39" s="117"/>
      <c r="J39" s="115"/>
      <c r="K39" s="115"/>
      <c r="L39" s="116"/>
      <c r="M39" s="117"/>
      <c r="N39" s="115"/>
      <c r="O39" s="115"/>
      <c r="P39" s="115"/>
      <c r="Q39" s="116"/>
      <c r="S39" s="73">
        <f t="shared" si="0"/>
        <v>0</v>
      </c>
    </row>
    <row r="40" spans="1:19" ht="15" customHeight="1">
      <c r="A40" s="8">
        <v>27</v>
      </c>
      <c r="B40" s="100"/>
      <c r="C40" s="100"/>
      <c r="D40" s="100"/>
      <c r="E40" s="100"/>
      <c r="F40" s="100"/>
      <c r="G40" s="100"/>
      <c r="H40" s="170"/>
      <c r="I40" s="117"/>
      <c r="J40" s="115"/>
      <c r="K40" s="115"/>
      <c r="L40" s="116"/>
      <c r="M40" s="117"/>
      <c r="N40" s="115"/>
      <c r="O40" s="115"/>
      <c r="P40" s="115"/>
      <c r="Q40" s="116"/>
      <c r="S40" s="73">
        <f t="shared" si="0"/>
        <v>0</v>
      </c>
    </row>
    <row r="41" spans="1:19" ht="15" customHeight="1">
      <c r="A41" s="8">
        <v>28</v>
      </c>
      <c r="B41" s="100"/>
      <c r="C41" s="100"/>
      <c r="D41" s="100"/>
      <c r="E41" s="100"/>
      <c r="F41" s="100"/>
      <c r="G41" s="100"/>
      <c r="H41" s="170"/>
      <c r="I41" s="117"/>
      <c r="J41" s="115"/>
      <c r="K41" s="115"/>
      <c r="L41" s="116"/>
      <c r="M41" s="117"/>
      <c r="N41" s="115"/>
      <c r="O41" s="115"/>
      <c r="P41" s="115"/>
      <c r="Q41" s="116"/>
      <c r="S41" s="73">
        <f t="shared" si="0"/>
        <v>0</v>
      </c>
    </row>
    <row r="42" spans="1:19" ht="15" customHeight="1">
      <c r="A42" s="8">
        <v>29</v>
      </c>
      <c r="B42" s="100"/>
      <c r="C42" s="100"/>
      <c r="D42" s="100"/>
      <c r="E42" s="100"/>
      <c r="F42" s="100"/>
      <c r="G42" s="100"/>
      <c r="H42" s="170"/>
      <c r="I42" s="117"/>
      <c r="J42" s="115"/>
      <c r="K42" s="115"/>
      <c r="L42" s="116"/>
      <c r="M42" s="117"/>
      <c r="N42" s="115"/>
      <c r="O42" s="115"/>
      <c r="P42" s="115"/>
      <c r="Q42" s="116"/>
      <c r="S42" s="73">
        <f t="shared" si="0"/>
        <v>0</v>
      </c>
    </row>
    <row r="43" spans="1:19" ht="15" customHeight="1">
      <c r="A43" s="8">
        <v>30</v>
      </c>
      <c r="B43" s="100"/>
      <c r="C43" s="100"/>
      <c r="D43" s="100"/>
      <c r="E43" s="100"/>
      <c r="F43" s="100"/>
      <c r="G43" s="100"/>
      <c r="H43" s="170"/>
      <c r="I43" s="117"/>
      <c r="J43" s="115"/>
      <c r="K43" s="115"/>
      <c r="L43" s="116"/>
      <c r="M43" s="117"/>
      <c r="N43" s="115"/>
      <c r="O43" s="115"/>
      <c r="P43" s="115"/>
      <c r="Q43" s="116"/>
      <c r="S43" s="73">
        <f t="shared" si="0"/>
        <v>0</v>
      </c>
    </row>
    <row r="44" spans="1:19" ht="15" customHeight="1">
      <c r="A44" s="8">
        <v>31</v>
      </c>
      <c r="B44" s="100"/>
      <c r="C44" s="100"/>
      <c r="D44" s="100"/>
      <c r="E44" s="100"/>
      <c r="F44" s="100"/>
      <c r="G44" s="100"/>
      <c r="H44" s="170"/>
      <c r="I44" s="117"/>
      <c r="J44" s="115"/>
      <c r="K44" s="115"/>
      <c r="L44" s="116"/>
      <c r="M44" s="117"/>
      <c r="N44" s="115"/>
      <c r="O44" s="115"/>
      <c r="P44" s="115"/>
      <c r="Q44" s="116"/>
      <c r="S44" s="73">
        <f t="shared" si="0"/>
        <v>0</v>
      </c>
    </row>
    <row r="45" spans="1:19">
      <c r="A45" s="8">
        <v>32</v>
      </c>
      <c r="B45" s="100"/>
      <c r="C45" s="100"/>
      <c r="D45" s="100"/>
      <c r="E45" s="100"/>
      <c r="F45" s="100"/>
      <c r="G45" s="100"/>
      <c r="H45" s="170"/>
      <c r="I45" s="117"/>
      <c r="J45" s="115"/>
      <c r="K45" s="115"/>
      <c r="L45" s="116"/>
      <c r="M45" s="117"/>
      <c r="N45" s="115"/>
      <c r="O45" s="115"/>
      <c r="P45" s="115"/>
      <c r="Q45" s="116"/>
      <c r="R45" s="36"/>
      <c r="S45" s="73">
        <f t="shared" si="0"/>
        <v>0</v>
      </c>
    </row>
    <row r="46" spans="1:19">
      <c r="A46" s="8">
        <v>33</v>
      </c>
      <c r="B46" s="100"/>
      <c r="C46" s="100"/>
      <c r="D46" s="100"/>
      <c r="E46" s="100"/>
      <c r="F46" s="100"/>
      <c r="G46" s="100"/>
      <c r="H46" s="170"/>
      <c r="I46" s="117"/>
      <c r="J46" s="115"/>
      <c r="K46" s="115"/>
      <c r="L46" s="116"/>
      <c r="M46" s="117"/>
      <c r="N46" s="115"/>
      <c r="O46" s="115"/>
      <c r="P46" s="115"/>
      <c r="Q46" s="116"/>
      <c r="S46" s="73">
        <f t="shared" si="0"/>
        <v>0</v>
      </c>
    </row>
    <row r="47" spans="1:19">
      <c r="A47" s="8">
        <v>34</v>
      </c>
      <c r="B47" s="100"/>
      <c r="C47" s="100"/>
      <c r="D47" s="100"/>
      <c r="E47" s="100"/>
      <c r="F47" s="100"/>
      <c r="G47" s="100"/>
      <c r="H47" s="170"/>
      <c r="I47" s="117"/>
      <c r="J47" s="115"/>
      <c r="K47" s="115"/>
      <c r="L47" s="116"/>
      <c r="M47" s="117"/>
      <c r="N47" s="115"/>
      <c r="O47" s="115"/>
      <c r="P47" s="115"/>
      <c r="Q47" s="116"/>
      <c r="S47" s="73">
        <f t="shared" si="0"/>
        <v>0</v>
      </c>
    </row>
    <row r="48" spans="1:19">
      <c r="A48" s="8">
        <v>35</v>
      </c>
      <c r="B48" s="100"/>
      <c r="C48" s="100"/>
      <c r="D48" s="100"/>
      <c r="E48" s="100"/>
      <c r="F48" s="100"/>
      <c r="G48" s="100"/>
      <c r="H48" s="170"/>
      <c r="I48" s="117"/>
      <c r="J48" s="115"/>
      <c r="K48" s="115"/>
      <c r="L48" s="116"/>
      <c r="M48" s="117"/>
      <c r="N48" s="115"/>
      <c r="O48" s="115"/>
      <c r="P48" s="115"/>
      <c r="Q48" s="116"/>
      <c r="S48" s="73">
        <f t="shared" si="0"/>
        <v>0</v>
      </c>
    </row>
    <row r="49" spans="1:20">
      <c r="A49" s="8">
        <v>36</v>
      </c>
      <c r="B49" s="100"/>
      <c r="C49" s="100"/>
      <c r="D49" s="100"/>
      <c r="E49" s="100"/>
      <c r="F49" s="100"/>
      <c r="G49" s="100"/>
      <c r="H49" s="170"/>
      <c r="I49" s="117"/>
      <c r="J49" s="115"/>
      <c r="K49" s="115"/>
      <c r="L49" s="116"/>
      <c r="M49" s="117"/>
      <c r="N49" s="115"/>
      <c r="O49" s="115"/>
      <c r="P49" s="115"/>
      <c r="Q49" s="116"/>
      <c r="S49" s="73">
        <f t="shared" si="0"/>
        <v>0</v>
      </c>
    </row>
    <row r="50" spans="1:20">
      <c r="A50" s="8">
        <v>37</v>
      </c>
      <c r="B50" s="100"/>
      <c r="C50" s="100"/>
      <c r="D50" s="100"/>
      <c r="E50" s="100"/>
      <c r="F50" s="100"/>
      <c r="G50" s="100"/>
      <c r="H50" s="170"/>
      <c r="I50" s="117"/>
      <c r="J50" s="115"/>
      <c r="K50" s="115"/>
      <c r="L50" s="116"/>
      <c r="M50" s="117"/>
      <c r="N50" s="115"/>
      <c r="O50" s="115"/>
      <c r="P50" s="115"/>
      <c r="Q50" s="116"/>
      <c r="S50" s="73">
        <f t="shared" si="0"/>
        <v>0</v>
      </c>
    </row>
    <row r="51" spans="1:20">
      <c r="A51" s="8">
        <v>38</v>
      </c>
      <c r="B51" s="100"/>
      <c r="C51" s="100"/>
      <c r="D51" s="100"/>
      <c r="E51" s="100"/>
      <c r="F51" s="100"/>
      <c r="G51" s="100"/>
      <c r="H51" s="170"/>
      <c r="I51" s="117"/>
      <c r="J51" s="115"/>
      <c r="K51" s="115"/>
      <c r="L51" s="116"/>
      <c r="M51" s="117"/>
      <c r="N51" s="115"/>
      <c r="O51" s="115"/>
      <c r="P51" s="115"/>
      <c r="Q51" s="116"/>
      <c r="S51" s="73">
        <f t="shared" si="0"/>
        <v>0</v>
      </c>
    </row>
    <row r="52" spans="1:20">
      <c r="A52" s="8">
        <v>39</v>
      </c>
      <c r="B52" s="100"/>
      <c r="C52" s="100"/>
      <c r="D52" s="100"/>
      <c r="E52" s="100"/>
      <c r="F52" s="100"/>
      <c r="G52" s="100"/>
      <c r="H52" s="170"/>
      <c r="I52" s="117"/>
      <c r="J52" s="115"/>
      <c r="K52" s="115"/>
      <c r="L52" s="116"/>
      <c r="M52" s="117"/>
      <c r="N52" s="115"/>
      <c r="O52" s="115"/>
      <c r="P52" s="115"/>
      <c r="Q52" s="116"/>
      <c r="S52" s="73">
        <f t="shared" si="0"/>
        <v>0</v>
      </c>
    </row>
    <row r="53" spans="1:20">
      <c r="A53" s="8">
        <v>40</v>
      </c>
      <c r="B53" s="100"/>
      <c r="C53" s="100"/>
      <c r="D53" s="100"/>
      <c r="E53" s="100"/>
      <c r="F53" s="100"/>
      <c r="G53" s="100"/>
      <c r="H53" s="170"/>
      <c r="I53" s="117"/>
      <c r="J53" s="115"/>
      <c r="K53" s="115"/>
      <c r="L53" s="116"/>
      <c r="M53" s="117"/>
      <c r="N53" s="115"/>
      <c r="O53" s="115"/>
      <c r="P53" s="115"/>
      <c r="Q53" s="116"/>
      <c r="S53" s="73">
        <f t="shared" si="0"/>
        <v>0</v>
      </c>
    </row>
    <row r="54" spans="1:20">
      <c r="A54" s="8">
        <v>41</v>
      </c>
      <c r="B54" s="100"/>
      <c r="C54" s="100"/>
      <c r="D54" s="100"/>
      <c r="E54" s="100"/>
      <c r="F54" s="100"/>
      <c r="G54" s="100"/>
      <c r="H54" s="170"/>
      <c r="I54" s="117"/>
      <c r="J54" s="115"/>
      <c r="K54" s="115"/>
      <c r="L54" s="116"/>
      <c r="M54" s="117"/>
      <c r="N54" s="115"/>
      <c r="O54" s="115"/>
      <c r="P54" s="115"/>
      <c r="Q54" s="116"/>
      <c r="S54" s="73">
        <f t="shared" si="0"/>
        <v>0</v>
      </c>
    </row>
    <row r="55" spans="1:20">
      <c r="A55" s="8">
        <v>42</v>
      </c>
      <c r="B55" s="100"/>
      <c r="C55" s="100"/>
      <c r="D55" s="100"/>
      <c r="E55" s="100"/>
      <c r="F55" s="100"/>
      <c r="G55" s="100"/>
      <c r="H55" s="170"/>
      <c r="I55" s="117"/>
      <c r="J55" s="115"/>
      <c r="K55" s="115"/>
      <c r="L55" s="116"/>
      <c r="M55" s="117"/>
      <c r="N55" s="115"/>
      <c r="O55" s="115"/>
      <c r="P55" s="115"/>
      <c r="Q55" s="116"/>
      <c r="S55" s="73">
        <f t="shared" si="0"/>
        <v>0</v>
      </c>
    </row>
    <row r="56" spans="1:20">
      <c r="A56" s="8">
        <v>43</v>
      </c>
      <c r="B56" s="100"/>
      <c r="C56" s="100"/>
      <c r="D56" s="100"/>
      <c r="E56" s="100"/>
      <c r="F56" s="100"/>
      <c r="G56" s="100"/>
      <c r="H56" s="170"/>
      <c r="I56" s="117"/>
      <c r="J56" s="115"/>
      <c r="K56" s="115"/>
      <c r="L56" s="116"/>
      <c r="M56" s="117"/>
      <c r="N56" s="115"/>
      <c r="O56" s="115"/>
      <c r="P56" s="115"/>
      <c r="Q56" s="116"/>
      <c r="S56" s="73">
        <f t="shared" si="0"/>
        <v>0</v>
      </c>
    </row>
    <row r="57" spans="1:20">
      <c r="A57" s="8">
        <v>44</v>
      </c>
      <c r="B57" s="100"/>
      <c r="C57" s="100"/>
      <c r="D57" s="100"/>
      <c r="E57" s="100"/>
      <c r="F57" s="100"/>
      <c r="G57" s="100"/>
      <c r="H57" s="170"/>
      <c r="I57" s="117"/>
      <c r="J57" s="115"/>
      <c r="K57" s="115"/>
      <c r="L57" s="116"/>
      <c r="M57" s="117"/>
      <c r="N57" s="115"/>
      <c r="O57" s="115"/>
      <c r="P57" s="115"/>
      <c r="Q57" s="116"/>
      <c r="S57" s="73">
        <f t="shared" si="0"/>
        <v>0</v>
      </c>
    </row>
    <row r="58" spans="1:20">
      <c r="A58" s="8">
        <v>45</v>
      </c>
      <c r="B58" s="100"/>
      <c r="C58" s="100"/>
      <c r="D58" s="100"/>
      <c r="E58" s="100"/>
      <c r="F58" s="100"/>
      <c r="G58" s="100"/>
      <c r="H58" s="170"/>
      <c r="I58" s="117"/>
      <c r="J58" s="115"/>
      <c r="K58" s="115"/>
      <c r="L58" s="116"/>
      <c r="M58" s="117"/>
      <c r="N58" s="115"/>
      <c r="O58" s="115"/>
      <c r="P58" s="115"/>
      <c r="Q58" s="116"/>
      <c r="S58" s="73">
        <f t="shared" si="0"/>
        <v>0</v>
      </c>
    </row>
    <row r="59" spans="1:20">
      <c r="A59" s="8">
        <v>46</v>
      </c>
      <c r="B59" s="100"/>
      <c r="C59" s="100"/>
      <c r="D59" s="100"/>
      <c r="E59" s="100"/>
      <c r="F59" s="100"/>
      <c r="G59" s="100"/>
      <c r="H59" s="170"/>
      <c r="I59" s="117"/>
      <c r="J59" s="115"/>
      <c r="K59" s="115"/>
      <c r="L59" s="116"/>
      <c r="M59" s="117"/>
      <c r="N59" s="115"/>
      <c r="O59" s="115"/>
      <c r="P59" s="115"/>
      <c r="Q59" s="116"/>
      <c r="S59" s="73">
        <f t="shared" si="0"/>
        <v>0</v>
      </c>
    </row>
    <row r="60" spans="1:20">
      <c r="A60" s="8">
        <v>47</v>
      </c>
      <c r="B60" s="100"/>
      <c r="C60" s="100"/>
      <c r="D60" s="100"/>
      <c r="E60" s="100"/>
      <c r="F60" s="100"/>
      <c r="G60" s="100"/>
      <c r="H60" s="170"/>
      <c r="I60" s="117"/>
      <c r="J60" s="115"/>
      <c r="K60" s="115"/>
      <c r="L60" s="116"/>
      <c r="M60" s="117"/>
      <c r="N60" s="115"/>
      <c r="O60" s="115"/>
      <c r="P60" s="115"/>
      <c r="Q60" s="116"/>
      <c r="S60" s="73">
        <f t="shared" si="0"/>
        <v>0</v>
      </c>
    </row>
    <row r="61" spans="1:20">
      <c r="A61" s="8">
        <v>48</v>
      </c>
      <c r="B61" s="100"/>
      <c r="C61" s="100"/>
      <c r="D61" s="100"/>
      <c r="E61" s="100"/>
      <c r="F61" s="100"/>
      <c r="G61" s="100"/>
      <c r="H61" s="170"/>
      <c r="I61" s="117"/>
      <c r="J61" s="115"/>
      <c r="K61" s="115"/>
      <c r="L61" s="116"/>
      <c r="M61" s="117"/>
      <c r="N61" s="115"/>
      <c r="O61" s="115"/>
      <c r="P61" s="115"/>
      <c r="Q61" s="116"/>
      <c r="S61" s="73">
        <f t="shared" si="0"/>
        <v>0</v>
      </c>
    </row>
    <row r="62" spans="1:20">
      <c r="A62" s="8">
        <v>49</v>
      </c>
      <c r="B62" s="100"/>
      <c r="C62" s="100"/>
      <c r="D62" s="100"/>
      <c r="E62" s="100"/>
      <c r="F62" s="100"/>
      <c r="G62" s="100"/>
      <c r="H62" s="170"/>
      <c r="I62" s="117"/>
      <c r="J62" s="115"/>
      <c r="K62" s="115"/>
      <c r="L62" s="116"/>
      <c r="M62" s="117"/>
      <c r="N62" s="115"/>
      <c r="O62" s="115"/>
      <c r="P62" s="115"/>
      <c r="Q62" s="116"/>
      <c r="S62" s="73">
        <f t="shared" si="0"/>
        <v>0</v>
      </c>
    </row>
    <row r="63" spans="1:20">
      <c r="A63" s="172">
        <v>50</v>
      </c>
      <c r="B63" s="101"/>
      <c r="C63" s="101"/>
      <c r="D63" s="101"/>
      <c r="E63" s="101"/>
      <c r="F63" s="101"/>
      <c r="G63" s="101"/>
      <c r="H63" s="173"/>
      <c r="I63" s="118"/>
      <c r="J63" s="119"/>
      <c r="K63" s="119"/>
      <c r="L63" s="120"/>
      <c r="M63" s="118"/>
      <c r="N63" s="119"/>
      <c r="O63" s="119"/>
      <c r="P63" s="119"/>
      <c r="Q63" s="121"/>
      <c r="S63" s="73">
        <f t="shared" si="0"/>
        <v>0</v>
      </c>
    </row>
    <row r="64" spans="1:20">
      <c r="B64" s="3">
        <f>COUNTA(B14:B63)</f>
        <v>0</v>
      </c>
      <c r="H64" s="10" t="s">
        <v>23</v>
      </c>
      <c r="I64" s="41">
        <f t="shared" ref="I64:Q64" si="1">COUNTA(I9:I63)</f>
        <v>0</v>
      </c>
      <c r="J64" s="41">
        <f t="shared" si="1"/>
        <v>0</v>
      </c>
      <c r="K64" s="41">
        <f t="shared" si="1"/>
        <v>0</v>
      </c>
      <c r="L64" s="41">
        <f t="shared" si="1"/>
        <v>0</v>
      </c>
      <c r="M64" s="42">
        <f t="shared" si="1"/>
        <v>0</v>
      </c>
      <c r="N64" s="41">
        <f t="shared" si="1"/>
        <v>0</v>
      </c>
      <c r="O64" s="41">
        <f t="shared" si="1"/>
        <v>0</v>
      </c>
      <c r="P64" s="41">
        <f t="shared" si="1"/>
        <v>0</v>
      </c>
      <c r="Q64" s="41">
        <f t="shared" si="1"/>
        <v>0</v>
      </c>
      <c r="R64" s="51" t="s">
        <v>48</v>
      </c>
      <c r="S64" s="41"/>
      <c r="T64" s="41"/>
    </row>
    <row r="65" spans="9:17">
      <c r="I65" s="4" t="s">
        <v>40</v>
      </c>
      <c r="J65" s="4" t="s">
        <v>41</v>
      </c>
      <c r="K65" s="4" t="s">
        <v>42</v>
      </c>
      <c r="L65" s="4" t="s">
        <v>43</v>
      </c>
      <c r="M65" s="43" t="s">
        <v>41</v>
      </c>
      <c r="N65" s="4" t="s">
        <v>44</v>
      </c>
      <c r="O65" s="4" t="s">
        <v>45</v>
      </c>
      <c r="P65" s="4" t="s">
        <v>46</v>
      </c>
      <c r="Q65" s="4" t="s">
        <v>47</v>
      </c>
    </row>
    <row r="66" spans="9:17">
      <c r="I66" s="4"/>
      <c r="J66" s="4"/>
      <c r="K66" s="4"/>
      <c r="L66" s="4"/>
      <c r="M66" s="4"/>
      <c r="N66" s="4"/>
      <c r="O66" s="4"/>
      <c r="P66" s="4"/>
      <c r="Q66" s="4"/>
    </row>
  </sheetData>
  <sheetProtection selectLockedCells="1"/>
  <mergeCells count="8">
    <mergeCell ref="C3:D3"/>
    <mergeCell ref="J10:L10"/>
    <mergeCell ref="J11:L11"/>
    <mergeCell ref="J12:L12"/>
    <mergeCell ref="J13:L13"/>
    <mergeCell ref="N1:Q1"/>
    <mergeCell ref="I5:L5"/>
    <mergeCell ref="M5:Q5"/>
  </mergeCells>
  <phoneticPr fontId="2"/>
  <conditionalFormatting sqref="C3:D3 B9:D13 G9:H13 B14:Q63">
    <cfRule type="containsBlanks" dxfId="5" priority="1">
      <formula>LEN(TRIM(B3))=0</formula>
    </cfRule>
  </conditionalFormatting>
  <dataValidations count="1">
    <dataValidation type="list" allowBlank="1" showInputMessage="1" showErrorMessage="1" sqref="I9:Q9 I10:J13 M10:Q13 I14:Q63" xr:uid="{100D9B2A-E847-4CB8-BAFB-96C70F9C9CEE}">
      <formula1>"〇"</formula1>
    </dataValidation>
  </dataValidations>
  <pageMargins left="0.70866141732283472" right="0.46" top="0.5" bottom="0.39" header="0.31496062992125984" footer="0.31496062992125984"/>
  <pageSetup paperSize="9" scale="71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O36"/>
  <sheetViews>
    <sheetView workbookViewId="0">
      <selection activeCell="B7" sqref="B7"/>
    </sheetView>
  </sheetViews>
  <sheetFormatPr baseColWidth="10" defaultColWidth="8.6640625" defaultRowHeight="14"/>
  <cols>
    <col min="1" max="1" width="3.83203125" style="12" bestFit="1" customWidth="1"/>
    <col min="2" max="2" width="14.33203125" style="11" bestFit="1" customWidth="1"/>
    <col min="3" max="3" width="18.6640625" style="11" customWidth="1"/>
    <col min="4" max="4" width="11.6640625" style="11" customWidth="1"/>
    <col min="5" max="5" width="4.83203125" style="11" bestFit="1" customWidth="1"/>
    <col min="6" max="6" width="3.83203125" style="11" bestFit="1" customWidth="1"/>
    <col min="7" max="7" width="14.33203125" style="11" bestFit="1" customWidth="1"/>
    <col min="8" max="8" width="18.6640625" style="11" customWidth="1"/>
    <col min="9" max="9" width="11.6640625" style="11" customWidth="1"/>
    <col min="10" max="10" width="3.33203125" style="11" customWidth="1"/>
    <col min="11" max="11" width="11" style="11" customWidth="1"/>
    <col min="12" max="16384" width="8.6640625" style="11"/>
  </cols>
  <sheetData>
    <row r="1" spans="1:15" s="3" customFormat="1" ht="18.5" customHeight="1">
      <c r="A1" s="40" t="s">
        <v>51</v>
      </c>
      <c r="D1" s="197" t="str">
        <f>_xlfn.CONCAT("大会名：",申込書手引き!C2)</f>
        <v>大会名：全日本学生バドミントン選手権大会・全日本学生バドミントン大学対抗戦</v>
      </c>
      <c r="E1" s="197"/>
      <c r="F1" s="197"/>
      <c r="G1" s="197"/>
      <c r="H1" s="197"/>
      <c r="I1" s="58" t="s">
        <v>26</v>
      </c>
      <c r="L1" s="46"/>
      <c r="M1" s="46"/>
      <c r="N1" s="46"/>
      <c r="O1" s="46"/>
    </row>
    <row r="2" spans="1:15" s="3" customFormat="1" ht="7.75" customHeight="1">
      <c r="A2" s="37"/>
    </row>
    <row r="3" spans="1:15" s="3" customFormat="1" ht="17" customHeight="1">
      <c r="B3" s="4" t="s">
        <v>1</v>
      </c>
      <c r="C3" s="185" t="str">
        <f>IF(①申込者・参加料明細!B6="","",①申込者・参加料明細!B6)</f>
        <v/>
      </c>
      <c r="D3" s="185"/>
      <c r="H3" s="10"/>
      <c r="I3" s="10"/>
      <c r="J3" s="10"/>
    </row>
    <row r="4" spans="1:15" ht="17" customHeight="1"/>
    <row r="5" spans="1:15" ht="17" customHeight="1">
      <c r="A5" s="36" t="s">
        <v>56</v>
      </c>
      <c r="B5" s="36"/>
      <c r="F5" s="36" t="s">
        <v>57</v>
      </c>
      <c r="G5" s="36"/>
    </row>
    <row r="6" spans="1:15" ht="17" customHeight="1">
      <c r="A6" s="13" t="s">
        <v>14</v>
      </c>
      <c r="B6" s="14" t="s">
        <v>15</v>
      </c>
      <c r="C6" s="15" t="s">
        <v>4</v>
      </c>
      <c r="D6" s="68" t="str">
        <f>IF(COUNTIFS(申込書手引き!C2,"全日本*")&gt;0,"参加資格区分","以下入力不要")</f>
        <v>参加資格区分</v>
      </c>
      <c r="F6" s="16" t="s">
        <v>14</v>
      </c>
      <c r="G6" s="14" t="s">
        <v>15</v>
      </c>
      <c r="H6" s="15" t="s">
        <v>4</v>
      </c>
      <c r="I6" s="68" t="str">
        <f>IF(COUNTIFS(申込書手引き!C2,"全日本*")&gt;0,"参加資格区分","以下入力不要")</f>
        <v>参加資格区分</v>
      </c>
      <c r="K6" s="29" t="s">
        <v>110</v>
      </c>
    </row>
    <row r="7" spans="1:15" ht="17" customHeight="1">
      <c r="A7" s="17">
        <v>1</v>
      </c>
      <c r="B7" s="124"/>
      <c r="C7" s="125"/>
      <c r="D7" s="126"/>
      <c r="F7" s="193">
        <v>1</v>
      </c>
      <c r="G7" s="124"/>
      <c r="H7" s="125"/>
      <c r="I7" s="195"/>
      <c r="K7" s="11" t="s">
        <v>69</v>
      </c>
      <c r="L7" s="27"/>
    </row>
    <row r="8" spans="1:15" ht="17" customHeight="1">
      <c r="A8" s="18">
        <v>2</v>
      </c>
      <c r="B8" s="127"/>
      <c r="C8" s="128"/>
      <c r="D8" s="129"/>
      <c r="F8" s="194"/>
      <c r="G8" s="130"/>
      <c r="H8" s="131"/>
      <c r="I8" s="196"/>
      <c r="K8" s="11" t="s">
        <v>70</v>
      </c>
      <c r="L8" s="27"/>
    </row>
    <row r="9" spans="1:15" ht="17" customHeight="1">
      <c r="A9" s="18">
        <v>3</v>
      </c>
      <c r="B9" s="127"/>
      <c r="C9" s="128"/>
      <c r="D9" s="129"/>
      <c r="F9" s="193">
        <v>2</v>
      </c>
      <c r="G9" s="124"/>
      <c r="H9" s="125"/>
      <c r="I9" s="195"/>
      <c r="K9" s="11" t="s">
        <v>68</v>
      </c>
    </row>
    <row r="10" spans="1:15" ht="17" customHeight="1">
      <c r="A10" s="18">
        <v>4</v>
      </c>
      <c r="B10" s="127"/>
      <c r="C10" s="128"/>
      <c r="D10" s="129"/>
      <c r="F10" s="194"/>
      <c r="G10" s="130"/>
      <c r="H10" s="131"/>
      <c r="I10" s="196"/>
    </row>
    <row r="11" spans="1:15" ht="17" customHeight="1">
      <c r="A11" s="18">
        <v>5</v>
      </c>
      <c r="B11" s="127"/>
      <c r="C11" s="128"/>
      <c r="D11" s="129"/>
      <c r="F11" s="193">
        <v>3</v>
      </c>
      <c r="G11" s="124"/>
      <c r="H11" s="125"/>
      <c r="I11" s="195"/>
    </row>
    <row r="12" spans="1:15" ht="17" customHeight="1">
      <c r="A12" s="18">
        <v>6</v>
      </c>
      <c r="B12" s="127"/>
      <c r="C12" s="128"/>
      <c r="D12" s="129"/>
      <c r="F12" s="194"/>
      <c r="G12" s="130"/>
      <c r="H12" s="131"/>
      <c r="I12" s="196"/>
    </row>
    <row r="13" spans="1:15" ht="17" customHeight="1">
      <c r="A13" s="18">
        <v>7</v>
      </c>
      <c r="B13" s="127"/>
      <c r="C13" s="128"/>
      <c r="D13" s="129"/>
      <c r="F13" s="193">
        <v>4</v>
      </c>
      <c r="G13" s="124"/>
      <c r="H13" s="125"/>
      <c r="I13" s="195"/>
    </row>
    <row r="14" spans="1:15" ht="17" customHeight="1">
      <c r="A14" s="18">
        <v>8</v>
      </c>
      <c r="B14" s="127"/>
      <c r="C14" s="128"/>
      <c r="D14" s="129"/>
      <c r="F14" s="194"/>
      <c r="G14" s="130"/>
      <c r="H14" s="131"/>
      <c r="I14" s="196"/>
    </row>
    <row r="15" spans="1:15" ht="17" customHeight="1">
      <c r="A15" s="18">
        <v>9</v>
      </c>
      <c r="B15" s="127"/>
      <c r="C15" s="128"/>
      <c r="D15" s="129"/>
      <c r="F15" s="193">
        <v>5</v>
      </c>
      <c r="G15" s="124"/>
      <c r="H15" s="125"/>
      <c r="I15" s="195"/>
    </row>
    <row r="16" spans="1:15" ht="17" customHeight="1">
      <c r="A16" s="18">
        <v>10</v>
      </c>
      <c r="B16" s="127"/>
      <c r="C16" s="128"/>
      <c r="D16" s="129"/>
      <c r="F16" s="194"/>
      <c r="G16" s="130"/>
      <c r="H16" s="131"/>
      <c r="I16" s="196"/>
    </row>
    <row r="17" spans="1:9" ht="17" customHeight="1">
      <c r="A17" s="18">
        <v>11</v>
      </c>
      <c r="B17" s="127"/>
      <c r="C17" s="128"/>
      <c r="D17" s="129"/>
      <c r="F17" s="193">
        <v>6</v>
      </c>
      <c r="G17" s="124"/>
      <c r="H17" s="125"/>
      <c r="I17" s="195"/>
    </row>
    <row r="18" spans="1:9" ht="17" customHeight="1">
      <c r="A18" s="18">
        <v>12</v>
      </c>
      <c r="B18" s="127"/>
      <c r="C18" s="128"/>
      <c r="D18" s="129"/>
      <c r="F18" s="194"/>
      <c r="G18" s="130"/>
      <c r="H18" s="131"/>
      <c r="I18" s="196"/>
    </row>
    <row r="19" spans="1:9" ht="17" customHeight="1">
      <c r="A19" s="18">
        <v>13</v>
      </c>
      <c r="B19" s="127"/>
      <c r="C19" s="128"/>
      <c r="D19" s="129"/>
      <c r="F19" s="193">
        <v>7</v>
      </c>
      <c r="G19" s="124"/>
      <c r="H19" s="125"/>
      <c r="I19" s="195"/>
    </row>
    <row r="20" spans="1:9" ht="17" customHeight="1">
      <c r="A20" s="18">
        <v>14</v>
      </c>
      <c r="B20" s="127"/>
      <c r="C20" s="128"/>
      <c r="D20" s="129"/>
      <c r="F20" s="194"/>
      <c r="G20" s="130"/>
      <c r="H20" s="131"/>
      <c r="I20" s="196"/>
    </row>
    <row r="21" spans="1:9" ht="17" customHeight="1">
      <c r="A21" s="18">
        <v>15</v>
      </c>
      <c r="B21" s="127"/>
      <c r="C21" s="128"/>
      <c r="D21" s="129"/>
      <c r="F21" s="193">
        <v>8</v>
      </c>
      <c r="G21" s="124"/>
      <c r="H21" s="125"/>
      <c r="I21" s="195"/>
    </row>
    <row r="22" spans="1:9" ht="17" customHeight="1">
      <c r="A22" s="18">
        <v>16</v>
      </c>
      <c r="B22" s="127"/>
      <c r="C22" s="128"/>
      <c r="D22" s="129"/>
      <c r="F22" s="194"/>
      <c r="G22" s="130"/>
      <c r="H22" s="131"/>
      <c r="I22" s="196"/>
    </row>
    <row r="23" spans="1:9" ht="17" customHeight="1">
      <c r="A23" s="18">
        <v>17</v>
      </c>
      <c r="B23" s="127"/>
      <c r="C23" s="128"/>
      <c r="D23" s="129"/>
      <c r="F23" s="193">
        <v>9</v>
      </c>
      <c r="G23" s="124"/>
      <c r="H23" s="125"/>
      <c r="I23" s="195"/>
    </row>
    <row r="24" spans="1:9" ht="17" customHeight="1">
      <c r="A24" s="18">
        <v>18</v>
      </c>
      <c r="B24" s="127"/>
      <c r="C24" s="128"/>
      <c r="D24" s="129"/>
      <c r="F24" s="194"/>
      <c r="G24" s="130"/>
      <c r="H24" s="131"/>
      <c r="I24" s="196"/>
    </row>
    <row r="25" spans="1:9" ht="17" customHeight="1">
      <c r="A25" s="18">
        <v>19</v>
      </c>
      <c r="B25" s="127"/>
      <c r="C25" s="128"/>
      <c r="D25" s="129"/>
      <c r="F25" s="193">
        <v>10</v>
      </c>
      <c r="G25" s="124"/>
      <c r="H25" s="125"/>
      <c r="I25" s="195"/>
    </row>
    <row r="26" spans="1:9" ht="17" customHeight="1">
      <c r="A26" s="18">
        <v>20</v>
      </c>
      <c r="B26" s="127"/>
      <c r="C26" s="128"/>
      <c r="D26" s="129"/>
      <c r="F26" s="194"/>
      <c r="G26" s="130"/>
      <c r="H26" s="131"/>
      <c r="I26" s="196"/>
    </row>
    <row r="27" spans="1:9" ht="17" customHeight="1">
      <c r="A27" s="18">
        <v>21</v>
      </c>
      <c r="B27" s="127"/>
      <c r="C27" s="128"/>
      <c r="D27" s="129"/>
      <c r="F27" s="193">
        <v>11</v>
      </c>
      <c r="G27" s="124"/>
      <c r="H27" s="125"/>
      <c r="I27" s="195"/>
    </row>
    <row r="28" spans="1:9" ht="17" customHeight="1">
      <c r="A28" s="18">
        <v>22</v>
      </c>
      <c r="B28" s="127"/>
      <c r="C28" s="128"/>
      <c r="D28" s="129"/>
      <c r="F28" s="194"/>
      <c r="G28" s="130"/>
      <c r="H28" s="131"/>
      <c r="I28" s="196"/>
    </row>
    <row r="29" spans="1:9" ht="17" customHeight="1">
      <c r="A29" s="18">
        <v>23</v>
      </c>
      <c r="B29" s="127"/>
      <c r="C29" s="128"/>
      <c r="D29" s="129"/>
      <c r="F29" s="193">
        <v>12</v>
      </c>
      <c r="G29" s="124"/>
      <c r="H29" s="125"/>
      <c r="I29" s="195"/>
    </row>
    <row r="30" spans="1:9" ht="17" customHeight="1">
      <c r="A30" s="18">
        <v>24</v>
      </c>
      <c r="B30" s="127"/>
      <c r="C30" s="128"/>
      <c r="D30" s="129"/>
      <c r="F30" s="194"/>
      <c r="G30" s="130"/>
      <c r="H30" s="131"/>
      <c r="I30" s="196"/>
    </row>
    <row r="31" spans="1:9" ht="17" customHeight="1">
      <c r="A31" s="18">
        <v>25</v>
      </c>
      <c r="B31" s="127"/>
      <c r="C31" s="128"/>
      <c r="D31" s="129"/>
      <c r="F31" s="193">
        <v>13</v>
      </c>
      <c r="G31" s="124"/>
      <c r="H31" s="125"/>
      <c r="I31" s="195"/>
    </row>
    <row r="32" spans="1:9" ht="17" customHeight="1">
      <c r="A32" s="18">
        <v>26</v>
      </c>
      <c r="B32" s="127"/>
      <c r="C32" s="128"/>
      <c r="D32" s="129"/>
      <c r="F32" s="194"/>
      <c r="G32" s="130"/>
      <c r="H32" s="131"/>
      <c r="I32" s="196"/>
    </row>
    <row r="33" spans="1:9" ht="17" customHeight="1">
      <c r="A33" s="18">
        <v>27</v>
      </c>
      <c r="B33" s="127"/>
      <c r="C33" s="128"/>
      <c r="D33" s="129"/>
      <c r="F33" s="193">
        <v>14</v>
      </c>
      <c r="G33" s="124"/>
      <c r="H33" s="125"/>
      <c r="I33" s="195"/>
    </row>
    <row r="34" spans="1:9" ht="17" customHeight="1">
      <c r="A34" s="18">
        <v>28</v>
      </c>
      <c r="B34" s="127"/>
      <c r="C34" s="128"/>
      <c r="D34" s="129"/>
      <c r="F34" s="194"/>
      <c r="G34" s="130"/>
      <c r="H34" s="131"/>
      <c r="I34" s="196"/>
    </row>
    <row r="35" spans="1:9" ht="17" customHeight="1">
      <c r="A35" s="18">
        <v>29</v>
      </c>
      <c r="B35" s="127"/>
      <c r="C35" s="128"/>
      <c r="D35" s="129"/>
      <c r="F35" s="193">
        <v>15</v>
      </c>
      <c r="G35" s="124"/>
      <c r="H35" s="125"/>
      <c r="I35" s="195"/>
    </row>
    <row r="36" spans="1:9" ht="17" customHeight="1">
      <c r="A36" s="19">
        <v>30</v>
      </c>
      <c r="B36" s="130"/>
      <c r="C36" s="131"/>
      <c r="D36" s="132"/>
      <c r="F36" s="194"/>
      <c r="G36" s="130"/>
      <c r="H36" s="131"/>
      <c r="I36" s="196"/>
    </row>
  </sheetData>
  <sheetProtection selectLockedCells="1"/>
  <mergeCells count="32">
    <mergeCell ref="D1:H1"/>
    <mergeCell ref="C3:D3"/>
    <mergeCell ref="I25:I26"/>
    <mergeCell ref="I27:I28"/>
    <mergeCell ref="I29:I30"/>
    <mergeCell ref="F19:F20"/>
    <mergeCell ref="F7:F8"/>
    <mergeCell ref="F9:F10"/>
    <mergeCell ref="F11:F12"/>
    <mergeCell ref="F13:F14"/>
    <mergeCell ref="F15:F16"/>
    <mergeCell ref="F17:F18"/>
    <mergeCell ref="I31:I32"/>
    <mergeCell ref="I33:I34"/>
    <mergeCell ref="I35:I3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F33:F34"/>
    <mergeCell ref="F35:F36"/>
    <mergeCell ref="F21:F22"/>
    <mergeCell ref="F23:F24"/>
    <mergeCell ref="F25:F26"/>
    <mergeCell ref="F27:F28"/>
    <mergeCell ref="F29:F30"/>
    <mergeCell ref="F31:F32"/>
  </mergeCells>
  <phoneticPr fontId="2"/>
  <conditionalFormatting sqref="C3:D3 B7:D36 G7:I36">
    <cfRule type="containsBlanks" dxfId="4" priority="1">
      <formula>LEN(TRIM(B3))=0</formula>
    </cfRule>
  </conditionalFormatting>
  <dataValidations count="1">
    <dataValidation type="list" allowBlank="1" showInputMessage="1" showErrorMessage="1" sqref="D7:D36 I7:I36" xr:uid="{F7BBE97A-5ED5-4358-A96C-235435DB6345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6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8097-7364-4B29-8FFC-EE8A651EA184}">
  <sheetPr>
    <pageSetUpPr fitToPage="1"/>
  </sheetPr>
  <dimension ref="A1:O36"/>
  <sheetViews>
    <sheetView workbookViewId="0">
      <selection activeCell="B7" sqref="B7"/>
    </sheetView>
  </sheetViews>
  <sheetFormatPr baseColWidth="10" defaultColWidth="8.6640625" defaultRowHeight="14"/>
  <cols>
    <col min="1" max="1" width="3.83203125" style="12" bestFit="1" customWidth="1"/>
    <col min="2" max="2" width="14.33203125" style="11" bestFit="1" customWidth="1"/>
    <col min="3" max="3" width="18.6640625" style="11" customWidth="1"/>
    <col min="4" max="4" width="11.6640625" style="11" customWidth="1"/>
    <col min="5" max="5" width="4.83203125" style="11" bestFit="1" customWidth="1"/>
    <col min="6" max="6" width="3.83203125" style="11" bestFit="1" customWidth="1"/>
    <col min="7" max="7" width="14.33203125" style="11" bestFit="1" customWidth="1"/>
    <col min="8" max="8" width="18.6640625" style="11" customWidth="1"/>
    <col min="9" max="9" width="11.6640625" style="11" customWidth="1"/>
    <col min="10" max="10" width="3.33203125" style="11" customWidth="1"/>
    <col min="11" max="11" width="11" style="11" customWidth="1"/>
    <col min="12" max="16384" width="8.6640625" style="11"/>
  </cols>
  <sheetData>
    <row r="1" spans="1:15" s="3" customFormat="1" ht="18.5" customHeight="1">
      <c r="A1" s="40" t="s">
        <v>52</v>
      </c>
      <c r="D1" s="197" t="str">
        <f>'③-男_個人戦'!D1</f>
        <v>大会名：全日本学生バドミントン選手権大会・全日本学生バドミントン大学対抗戦</v>
      </c>
      <c r="E1" s="197"/>
      <c r="F1" s="197"/>
      <c r="G1" s="197"/>
      <c r="H1" s="197"/>
      <c r="I1" s="44" t="s">
        <v>27</v>
      </c>
      <c r="L1" s="46"/>
      <c r="M1" s="46"/>
      <c r="N1" s="46"/>
      <c r="O1" s="46"/>
    </row>
    <row r="2" spans="1:15" s="3" customFormat="1" ht="7.75" customHeight="1">
      <c r="A2" s="37"/>
    </row>
    <row r="3" spans="1:15" s="3" customFormat="1" ht="17" customHeight="1">
      <c r="B3" s="4" t="s">
        <v>1</v>
      </c>
      <c r="C3" s="185" t="str">
        <f>IF(①申込者・参加料明細!B6="","",①申込者・参加料明細!B6)</f>
        <v/>
      </c>
      <c r="D3" s="185"/>
      <c r="H3" s="10"/>
      <c r="I3" s="10"/>
      <c r="J3" s="10"/>
    </row>
    <row r="4" spans="1:15" ht="17" customHeight="1"/>
    <row r="5" spans="1:15" ht="17" customHeight="1">
      <c r="A5" s="36" t="s">
        <v>56</v>
      </c>
      <c r="B5" s="36"/>
      <c r="F5" s="36" t="s">
        <v>57</v>
      </c>
      <c r="G5" s="36"/>
    </row>
    <row r="6" spans="1:15" ht="17" customHeight="1">
      <c r="A6" s="13" t="s">
        <v>14</v>
      </c>
      <c r="B6" s="14" t="s">
        <v>15</v>
      </c>
      <c r="C6" s="15" t="s">
        <v>4</v>
      </c>
      <c r="D6" s="68" t="str">
        <f>IF(COUNTIFS(申込書手引き!C2,"全日本*")&gt;0,"参加資格区分","以下入力不要")</f>
        <v>参加資格区分</v>
      </c>
      <c r="F6" s="16" t="s">
        <v>14</v>
      </c>
      <c r="G6" s="14" t="s">
        <v>15</v>
      </c>
      <c r="H6" s="15" t="s">
        <v>4</v>
      </c>
      <c r="I6" s="68" t="str">
        <f>IF(COUNTIFS(申込書手引き!C2,"全日本*")&gt;0,"参加資格区分","以下入力不要")</f>
        <v>参加資格区分</v>
      </c>
      <c r="K6" s="29" t="s">
        <v>110</v>
      </c>
    </row>
    <row r="7" spans="1:15" ht="17" customHeight="1">
      <c r="A7" s="17">
        <v>1</v>
      </c>
      <c r="B7" s="124"/>
      <c r="C7" s="125"/>
      <c r="D7" s="126"/>
      <c r="F7" s="193">
        <v>1</v>
      </c>
      <c r="G7" s="124"/>
      <c r="H7" s="125"/>
      <c r="I7" s="195"/>
      <c r="K7" s="11" t="s">
        <v>69</v>
      </c>
      <c r="L7" s="27"/>
    </row>
    <row r="8" spans="1:15" ht="17" customHeight="1">
      <c r="A8" s="18">
        <v>2</v>
      </c>
      <c r="B8" s="127"/>
      <c r="C8" s="128"/>
      <c r="D8" s="129"/>
      <c r="F8" s="194"/>
      <c r="G8" s="130"/>
      <c r="H8" s="131"/>
      <c r="I8" s="196"/>
      <c r="K8" s="11" t="s">
        <v>70</v>
      </c>
      <c r="L8" s="27"/>
    </row>
    <row r="9" spans="1:15" ht="17" customHeight="1">
      <c r="A9" s="18">
        <v>3</v>
      </c>
      <c r="B9" s="127"/>
      <c r="C9" s="128"/>
      <c r="D9" s="129"/>
      <c r="F9" s="193">
        <v>2</v>
      </c>
      <c r="G9" s="124"/>
      <c r="H9" s="125"/>
      <c r="I9" s="195"/>
      <c r="K9" s="11" t="s">
        <v>68</v>
      </c>
    </row>
    <row r="10" spans="1:15" ht="17" customHeight="1">
      <c r="A10" s="18">
        <v>4</v>
      </c>
      <c r="B10" s="127"/>
      <c r="C10" s="128"/>
      <c r="D10" s="129"/>
      <c r="F10" s="194"/>
      <c r="G10" s="130"/>
      <c r="H10" s="131"/>
      <c r="I10" s="196"/>
    </row>
    <row r="11" spans="1:15" ht="17" customHeight="1">
      <c r="A11" s="18">
        <v>5</v>
      </c>
      <c r="B11" s="127"/>
      <c r="C11" s="128"/>
      <c r="D11" s="129"/>
      <c r="F11" s="193">
        <v>3</v>
      </c>
      <c r="G11" s="124"/>
      <c r="H11" s="125"/>
      <c r="I11" s="195"/>
    </row>
    <row r="12" spans="1:15" ht="17" customHeight="1">
      <c r="A12" s="18">
        <v>6</v>
      </c>
      <c r="B12" s="127"/>
      <c r="C12" s="128"/>
      <c r="D12" s="129"/>
      <c r="F12" s="194"/>
      <c r="G12" s="130"/>
      <c r="H12" s="131"/>
      <c r="I12" s="196"/>
    </row>
    <row r="13" spans="1:15" ht="17" customHeight="1">
      <c r="A13" s="18">
        <v>7</v>
      </c>
      <c r="B13" s="127"/>
      <c r="C13" s="128"/>
      <c r="D13" s="129"/>
      <c r="F13" s="193">
        <v>4</v>
      </c>
      <c r="G13" s="124"/>
      <c r="H13" s="125"/>
      <c r="I13" s="195"/>
    </row>
    <row r="14" spans="1:15" ht="17" customHeight="1">
      <c r="A14" s="18">
        <v>8</v>
      </c>
      <c r="B14" s="127"/>
      <c r="C14" s="128"/>
      <c r="D14" s="129"/>
      <c r="F14" s="194"/>
      <c r="G14" s="130"/>
      <c r="H14" s="131"/>
      <c r="I14" s="196"/>
    </row>
    <row r="15" spans="1:15" ht="17" customHeight="1">
      <c r="A15" s="18">
        <v>9</v>
      </c>
      <c r="B15" s="127"/>
      <c r="C15" s="128"/>
      <c r="D15" s="129"/>
      <c r="F15" s="193">
        <v>5</v>
      </c>
      <c r="G15" s="124"/>
      <c r="H15" s="125"/>
      <c r="I15" s="195"/>
    </row>
    <row r="16" spans="1:15" ht="17" customHeight="1">
      <c r="A16" s="18">
        <v>10</v>
      </c>
      <c r="B16" s="127"/>
      <c r="C16" s="128"/>
      <c r="D16" s="129"/>
      <c r="F16" s="194"/>
      <c r="G16" s="130"/>
      <c r="H16" s="131"/>
      <c r="I16" s="196"/>
    </row>
    <row r="17" spans="1:9" ht="17" customHeight="1">
      <c r="A17" s="18">
        <v>11</v>
      </c>
      <c r="B17" s="127"/>
      <c r="C17" s="128"/>
      <c r="D17" s="129"/>
      <c r="F17" s="193">
        <v>6</v>
      </c>
      <c r="G17" s="124"/>
      <c r="H17" s="125"/>
      <c r="I17" s="195"/>
    </row>
    <row r="18" spans="1:9" ht="17" customHeight="1">
      <c r="A18" s="18">
        <v>12</v>
      </c>
      <c r="B18" s="127"/>
      <c r="C18" s="128"/>
      <c r="D18" s="129"/>
      <c r="F18" s="194"/>
      <c r="G18" s="130"/>
      <c r="H18" s="131"/>
      <c r="I18" s="196"/>
    </row>
    <row r="19" spans="1:9" ht="17" customHeight="1">
      <c r="A19" s="18">
        <v>13</v>
      </c>
      <c r="B19" s="127"/>
      <c r="C19" s="128"/>
      <c r="D19" s="129"/>
      <c r="F19" s="193">
        <v>7</v>
      </c>
      <c r="G19" s="124"/>
      <c r="H19" s="125"/>
      <c r="I19" s="195"/>
    </row>
    <row r="20" spans="1:9" ht="17" customHeight="1">
      <c r="A20" s="18">
        <v>14</v>
      </c>
      <c r="B20" s="127"/>
      <c r="C20" s="128"/>
      <c r="D20" s="129"/>
      <c r="F20" s="194"/>
      <c r="G20" s="130"/>
      <c r="H20" s="131"/>
      <c r="I20" s="196"/>
    </row>
    <row r="21" spans="1:9" ht="17" customHeight="1">
      <c r="A21" s="18">
        <v>15</v>
      </c>
      <c r="B21" s="127"/>
      <c r="C21" s="128"/>
      <c r="D21" s="129"/>
      <c r="F21" s="193">
        <v>8</v>
      </c>
      <c r="G21" s="124"/>
      <c r="H21" s="125"/>
      <c r="I21" s="195"/>
    </row>
    <row r="22" spans="1:9" ht="17" customHeight="1">
      <c r="A22" s="18">
        <v>16</v>
      </c>
      <c r="B22" s="127"/>
      <c r="C22" s="128"/>
      <c r="D22" s="129"/>
      <c r="F22" s="194"/>
      <c r="G22" s="130"/>
      <c r="H22" s="131"/>
      <c r="I22" s="196"/>
    </row>
    <row r="23" spans="1:9" ht="17" customHeight="1">
      <c r="A23" s="18">
        <v>17</v>
      </c>
      <c r="B23" s="127"/>
      <c r="C23" s="128"/>
      <c r="D23" s="129"/>
      <c r="F23" s="193">
        <v>9</v>
      </c>
      <c r="G23" s="124"/>
      <c r="H23" s="125"/>
      <c r="I23" s="195"/>
    </row>
    <row r="24" spans="1:9" ht="17" customHeight="1">
      <c r="A24" s="18">
        <v>18</v>
      </c>
      <c r="B24" s="127"/>
      <c r="C24" s="128"/>
      <c r="D24" s="129"/>
      <c r="F24" s="194"/>
      <c r="G24" s="130"/>
      <c r="H24" s="131"/>
      <c r="I24" s="196"/>
    </row>
    <row r="25" spans="1:9" ht="17" customHeight="1">
      <c r="A25" s="18">
        <v>19</v>
      </c>
      <c r="B25" s="127"/>
      <c r="C25" s="128"/>
      <c r="D25" s="129"/>
      <c r="F25" s="193">
        <v>10</v>
      </c>
      <c r="G25" s="124"/>
      <c r="H25" s="125"/>
      <c r="I25" s="195"/>
    </row>
    <row r="26" spans="1:9" ht="17" customHeight="1">
      <c r="A26" s="18">
        <v>20</v>
      </c>
      <c r="B26" s="127"/>
      <c r="C26" s="128"/>
      <c r="D26" s="129"/>
      <c r="F26" s="194"/>
      <c r="G26" s="130"/>
      <c r="H26" s="131"/>
      <c r="I26" s="196"/>
    </row>
    <row r="27" spans="1:9" ht="17" customHeight="1">
      <c r="A27" s="18">
        <v>21</v>
      </c>
      <c r="B27" s="127"/>
      <c r="C27" s="128"/>
      <c r="D27" s="129"/>
      <c r="F27" s="193">
        <v>11</v>
      </c>
      <c r="G27" s="124"/>
      <c r="H27" s="125"/>
      <c r="I27" s="195"/>
    </row>
    <row r="28" spans="1:9" ht="17" customHeight="1">
      <c r="A28" s="18">
        <v>22</v>
      </c>
      <c r="B28" s="127"/>
      <c r="C28" s="128"/>
      <c r="D28" s="129"/>
      <c r="F28" s="194"/>
      <c r="G28" s="130"/>
      <c r="H28" s="131"/>
      <c r="I28" s="196"/>
    </row>
    <row r="29" spans="1:9" ht="17" customHeight="1">
      <c r="A29" s="18">
        <v>23</v>
      </c>
      <c r="B29" s="127"/>
      <c r="C29" s="128"/>
      <c r="D29" s="129"/>
      <c r="F29" s="193">
        <v>12</v>
      </c>
      <c r="G29" s="124"/>
      <c r="H29" s="125"/>
      <c r="I29" s="195"/>
    </row>
    <row r="30" spans="1:9" ht="17" customHeight="1">
      <c r="A30" s="18">
        <v>24</v>
      </c>
      <c r="B30" s="127"/>
      <c r="C30" s="128"/>
      <c r="D30" s="129"/>
      <c r="F30" s="194"/>
      <c r="G30" s="130"/>
      <c r="H30" s="131"/>
      <c r="I30" s="196"/>
    </row>
    <row r="31" spans="1:9" ht="17" customHeight="1">
      <c r="A31" s="18">
        <v>25</v>
      </c>
      <c r="B31" s="127"/>
      <c r="C31" s="128"/>
      <c r="D31" s="129"/>
      <c r="F31" s="193">
        <v>13</v>
      </c>
      <c r="G31" s="124"/>
      <c r="H31" s="125"/>
      <c r="I31" s="195"/>
    </row>
    <row r="32" spans="1:9" ht="17" customHeight="1">
      <c r="A32" s="18">
        <v>26</v>
      </c>
      <c r="B32" s="127"/>
      <c r="C32" s="128"/>
      <c r="D32" s="129"/>
      <c r="F32" s="194"/>
      <c r="G32" s="130"/>
      <c r="H32" s="131"/>
      <c r="I32" s="196"/>
    </row>
    <row r="33" spans="1:9" ht="17" customHeight="1">
      <c r="A33" s="18">
        <v>27</v>
      </c>
      <c r="B33" s="127"/>
      <c r="C33" s="128"/>
      <c r="D33" s="129"/>
      <c r="F33" s="193">
        <v>14</v>
      </c>
      <c r="G33" s="124"/>
      <c r="H33" s="125"/>
      <c r="I33" s="195"/>
    </row>
    <row r="34" spans="1:9" ht="17" customHeight="1">
      <c r="A34" s="18">
        <v>28</v>
      </c>
      <c r="B34" s="127"/>
      <c r="C34" s="128"/>
      <c r="D34" s="129"/>
      <c r="F34" s="194"/>
      <c r="G34" s="130"/>
      <c r="H34" s="131"/>
      <c r="I34" s="196"/>
    </row>
    <row r="35" spans="1:9" ht="17" customHeight="1">
      <c r="A35" s="18">
        <v>29</v>
      </c>
      <c r="B35" s="127"/>
      <c r="C35" s="128"/>
      <c r="D35" s="129"/>
      <c r="F35" s="193">
        <v>15</v>
      </c>
      <c r="G35" s="124"/>
      <c r="H35" s="125"/>
      <c r="I35" s="195"/>
    </row>
    <row r="36" spans="1:9" ht="17" customHeight="1">
      <c r="A36" s="19">
        <v>30</v>
      </c>
      <c r="B36" s="130"/>
      <c r="C36" s="131"/>
      <c r="D36" s="132"/>
      <c r="F36" s="194"/>
      <c r="G36" s="130"/>
      <c r="H36" s="131"/>
      <c r="I36" s="196"/>
    </row>
  </sheetData>
  <sheetProtection selectLockedCells="1"/>
  <mergeCells count="32">
    <mergeCell ref="D1:H1"/>
    <mergeCell ref="F35:F36"/>
    <mergeCell ref="I35:I36"/>
    <mergeCell ref="F29:F30"/>
    <mergeCell ref="I29:I30"/>
    <mergeCell ref="F31:F32"/>
    <mergeCell ref="I31:I32"/>
    <mergeCell ref="F33:F34"/>
    <mergeCell ref="I33:I34"/>
    <mergeCell ref="F23:F24"/>
    <mergeCell ref="I23:I24"/>
    <mergeCell ref="F25:F26"/>
    <mergeCell ref="I25:I26"/>
    <mergeCell ref="F27:F28"/>
    <mergeCell ref="I27:I28"/>
    <mergeCell ref="F17:F18"/>
    <mergeCell ref="I17:I18"/>
    <mergeCell ref="F19:F20"/>
    <mergeCell ref="I19:I20"/>
    <mergeCell ref="F21:F22"/>
    <mergeCell ref="I21:I22"/>
    <mergeCell ref="F11:F12"/>
    <mergeCell ref="I11:I12"/>
    <mergeCell ref="F13:F14"/>
    <mergeCell ref="I13:I14"/>
    <mergeCell ref="F15:F16"/>
    <mergeCell ref="I15:I16"/>
    <mergeCell ref="C3:D3"/>
    <mergeCell ref="F7:F8"/>
    <mergeCell ref="I7:I8"/>
    <mergeCell ref="F9:F10"/>
    <mergeCell ref="I9:I10"/>
  </mergeCells>
  <phoneticPr fontId="2"/>
  <conditionalFormatting sqref="C3:D3 B7:D36 G7:I36">
    <cfRule type="containsBlanks" dxfId="3" priority="1">
      <formula>LEN(TRIM(B3))=0</formula>
    </cfRule>
  </conditionalFormatting>
  <dataValidations count="1">
    <dataValidation type="list" allowBlank="1" showInputMessage="1" showErrorMessage="1" sqref="D7:D36 I7:I36" xr:uid="{5AB6232B-2126-41D5-BC88-080BC3F01A73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6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O47"/>
  <sheetViews>
    <sheetView workbookViewId="0">
      <selection activeCell="B7" sqref="B7"/>
    </sheetView>
  </sheetViews>
  <sheetFormatPr baseColWidth="10" defaultColWidth="8.6640625" defaultRowHeight="14"/>
  <cols>
    <col min="1" max="1" width="3.83203125" style="12" bestFit="1" customWidth="1"/>
    <col min="2" max="2" width="14.33203125" style="11" bestFit="1" customWidth="1"/>
    <col min="3" max="3" width="22.1640625" style="11" bestFit="1" customWidth="1"/>
    <col min="4" max="4" width="22.1640625" style="11" customWidth="1"/>
    <col min="5" max="5" width="11.6640625" style="11" customWidth="1"/>
    <col min="6" max="6" width="7.5" style="11" customWidth="1"/>
    <col min="7" max="7" width="12.5" style="11" customWidth="1"/>
    <col min="8" max="16384" width="8.6640625" style="11"/>
  </cols>
  <sheetData>
    <row r="1" spans="1:15" s="3" customFormat="1" ht="18.5" customHeight="1">
      <c r="A1" s="40" t="s">
        <v>53</v>
      </c>
      <c r="D1" s="197" t="str">
        <f>'③-男_個人戦'!D1</f>
        <v>大会名：全日本学生バドミントン選手権大会・全日本学生バドミントン大学対抗戦</v>
      </c>
      <c r="E1" s="197"/>
      <c r="F1" s="197"/>
      <c r="G1" s="197"/>
      <c r="H1" s="197"/>
      <c r="I1" s="197"/>
      <c r="J1" s="197"/>
      <c r="L1" s="46"/>
      <c r="M1" s="46"/>
      <c r="N1" s="46"/>
      <c r="O1" s="46"/>
    </row>
    <row r="2" spans="1:15" s="3" customFormat="1" ht="7.75" customHeight="1">
      <c r="A2" s="37"/>
    </row>
    <row r="3" spans="1:15" s="3" customFormat="1" ht="17" customHeight="1">
      <c r="B3" s="4" t="s">
        <v>1</v>
      </c>
      <c r="C3" s="185" t="str">
        <f>IF(①申込者・参加料明細!B6="","",①申込者・参加料明細!B6)</f>
        <v/>
      </c>
      <c r="D3" s="185"/>
      <c r="H3" s="10"/>
      <c r="I3" s="10"/>
      <c r="J3" s="10"/>
    </row>
    <row r="4" spans="1:15" ht="17" customHeight="1"/>
    <row r="5" spans="1:15" ht="17" customHeight="1">
      <c r="A5" s="199" t="s">
        <v>19</v>
      </c>
      <c r="B5" s="199"/>
      <c r="C5" s="198" t="s">
        <v>58</v>
      </c>
      <c r="D5" s="198"/>
      <c r="E5" s="198"/>
    </row>
    <row r="6" spans="1:15" ht="17" customHeight="1">
      <c r="A6" s="16" t="s">
        <v>14</v>
      </c>
      <c r="B6" s="14" t="s">
        <v>15</v>
      </c>
      <c r="C6" s="14" t="s">
        <v>4</v>
      </c>
      <c r="D6" s="28" t="s">
        <v>29</v>
      </c>
      <c r="E6" s="68" t="str">
        <f>IF(COUNTIFS(申込書手引き!C2,"全日本*")&gt;0,"参加資格区分","以下入力不要")</f>
        <v>参加資格区分</v>
      </c>
      <c r="G6" s="29" t="s">
        <v>110</v>
      </c>
    </row>
    <row r="7" spans="1:15" ht="17" customHeight="1">
      <c r="A7" s="193">
        <v>1</v>
      </c>
      <c r="B7" s="124"/>
      <c r="C7" s="102"/>
      <c r="D7" s="133"/>
      <c r="E7" s="134"/>
      <c r="G7" s="29" t="s">
        <v>66</v>
      </c>
      <c r="H7" s="30"/>
    </row>
    <row r="8" spans="1:15" ht="17" customHeight="1">
      <c r="A8" s="194"/>
      <c r="B8" s="130"/>
      <c r="C8" s="135"/>
      <c r="D8" s="136"/>
      <c r="E8" s="137"/>
      <c r="G8" s="29" t="s">
        <v>67</v>
      </c>
      <c r="H8" s="29"/>
    </row>
    <row r="9" spans="1:15" ht="17" customHeight="1">
      <c r="A9" s="193">
        <v>2</v>
      </c>
      <c r="B9" s="124"/>
      <c r="C9" s="102"/>
      <c r="D9" s="133"/>
      <c r="E9" s="134"/>
    </row>
    <row r="10" spans="1:15" ht="17" customHeight="1">
      <c r="A10" s="194"/>
      <c r="B10" s="130"/>
      <c r="C10" s="135"/>
      <c r="D10" s="136"/>
      <c r="E10" s="137"/>
      <c r="G10" s="50" t="s">
        <v>74</v>
      </c>
    </row>
    <row r="11" spans="1:15" ht="17" customHeight="1">
      <c r="A11" s="193">
        <v>3</v>
      </c>
      <c r="B11" s="124"/>
      <c r="C11" s="102"/>
      <c r="D11" s="133"/>
      <c r="E11" s="134"/>
      <c r="G11" s="49" t="s">
        <v>75</v>
      </c>
    </row>
    <row r="12" spans="1:15" ht="17" customHeight="1">
      <c r="A12" s="194"/>
      <c r="B12" s="130"/>
      <c r="C12" s="135"/>
      <c r="D12" s="136"/>
      <c r="E12" s="137"/>
      <c r="G12" s="49" t="s">
        <v>76</v>
      </c>
    </row>
    <row r="13" spans="1:15" ht="17" customHeight="1">
      <c r="A13" s="193">
        <v>4</v>
      </c>
      <c r="B13" s="124"/>
      <c r="C13" s="102"/>
      <c r="D13" s="133"/>
      <c r="E13" s="134"/>
    </row>
    <row r="14" spans="1:15" ht="17" customHeight="1">
      <c r="A14" s="194"/>
      <c r="B14" s="130"/>
      <c r="C14" s="135"/>
      <c r="D14" s="136"/>
      <c r="E14" s="137"/>
    </row>
    <row r="15" spans="1:15" ht="17" customHeight="1">
      <c r="A15" s="193">
        <v>5</v>
      </c>
      <c r="B15" s="124"/>
      <c r="C15" s="102"/>
      <c r="D15" s="133"/>
      <c r="E15" s="134"/>
    </row>
    <row r="16" spans="1:15" ht="17" customHeight="1">
      <c r="A16" s="194"/>
      <c r="B16" s="130"/>
      <c r="C16" s="135"/>
      <c r="D16" s="136"/>
      <c r="E16" s="137"/>
    </row>
    <row r="17" spans="1:5" ht="17" customHeight="1">
      <c r="A17" s="193">
        <v>6</v>
      </c>
      <c r="B17" s="124"/>
      <c r="C17" s="102"/>
      <c r="D17" s="133"/>
      <c r="E17" s="134"/>
    </row>
    <row r="18" spans="1:5" ht="17" customHeight="1">
      <c r="A18" s="194"/>
      <c r="B18" s="130"/>
      <c r="C18" s="135"/>
      <c r="D18" s="136"/>
      <c r="E18" s="137"/>
    </row>
    <row r="19" spans="1:5" ht="17" customHeight="1">
      <c r="A19" s="193">
        <v>7</v>
      </c>
      <c r="B19" s="124"/>
      <c r="C19" s="102"/>
      <c r="D19" s="133"/>
      <c r="E19" s="134"/>
    </row>
    <row r="20" spans="1:5" ht="17" customHeight="1">
      <c r="A20" s="194"/>
      <c r="B20" s="130"/>
      <c r="C20" s="135"/>
      <c r="D20" s="136"/>
      <c r="E20" s="137"/>
    </row>
    <row r="21" spans="1:5" ht="17" customHeight="1">
      <c r="A21" s="193">
        <v>8</v>
      </c>
      <c r="B21" s="124"/>
      <c r="C21" s="102"/>
      <c r="D21" s="133"/>
      <c r="E21" s="134"/>
    </row>
    <row r="22" spans="1:5" ht="17" customHeight="1">
      <c r="A22" s="194"/>
      <c r="B22" s="130"/>
      <c r="C22" s="135"/>
      <c r="D22" s="136"/>
      <c r="E22" s="137"/>
    </row>
    <row r="23" spans="1:5" ht="17" customHeight="1">
      <c r="A23" s="193">
        <v>9</v>
      </c>
      <c r="B23" s="124"/>
      <c r="C23" s="102"/>
      <c r="D23" s="133"/>
      <c r="E23" s="134"/>
    </row>
    <row r="24" spans="1:5" ht="17" customHeight="1">
      <c r="A24" s="194"/>
      <c r="B24" s="130"/>
      <c r="C24" s="135"/>
      <c r="D24" s="136"/>
      <c r="E24" s="137"/>
    </row>
    <row r="25" spans="1:5" ht="17" customHeight="1">
      <c r="A25" s="193">
        <v>10</v>
      </c>
      <c r="B25" s="124"/>
      <c r="C25" s="102"/>
      <c r="D25" s="133"/>
      <c r="E25" s="134"/>
    </row>
    <row r="26" spans="1:5" ht="17" customHeight="1">
      <c r="A26" s="194"/>
      <c r="B26" s="130"/>
      <c r="C26" s="135"/>
      <c r="D26" s="136"/>
      <c r="E26" s="137"/>
    </row>
    <row r="27" spans="1:5" ht="17" customHeight="1">
      <c r="A27" s="193">
        <v>11</v>
      </c>
      <c r="B27" s="124"/>
      <c r="C27" s="102"/>
      <c r="D27" s="133"/>
      <c r="E27" s="134"/>
    </row>
    <row r="28" spans="1:5" ht="17" customHeight="1">
      <c r="A28" s="194"/>
      <c r="B28" s="130"/>
      <c r="C28" s="135"/>
      <c r="D28" s="136"/>
      <c r="E28" s="137"/>
    </row>
    <row r="29" spans="1:5" ht="17" customHeight="1">
      <c r="A29" s="193">
        <v>12</v>
      </c>
      <c r="B29" s="124"/>
      <c r="C29" s="102"/>
      <c r="D29" s="133"/>
      <c r="E29" s="134"/>
    </row>
    <row r="30" spans="1:5" ht="17" customHeight="1">
      <c r="A30" s="194"/>
      <c r="B30" s="130"/>
      <c r="C30" s="135"/>
      <c r="D30" s="136"/>
      <c r="E30" s="137"/>
    </row>
    <row r="31" spans="1:5" ht="17" customHeight="1">
      <c r="A31" s="193">
        <v>13</v>
      </c>
      <c r="B31" s="124"/>
      <c r="C31" s="102"/>
      <c r="D31" s="133"/>
      <c r="E31" s="134"/>
    </row>
    <row r="32" spans="1:5" ht="17" customHeight="1">
      <c r="A32" s="194"/>
      <c r="B32" s="130"/>
      <c r="C32" s="135"/>
      <c r="D32" s="136"/>
      <c r="E32" s="137"/>
    </row>
    <row r="33" spans="1:5" ht="17" customHeight="1">
      <c r="A33" s="193">
        <v>14</v>
      </c>
      <c r="B33" s="124"/>
      <c r="C33" s="102"/>
      <c r="D33" s="133"/>
      <c r="E33" s="134"/>
    </row>
    <row r="34" spans="1:5" ht="17" customHeight="1">
      <c r="A34" s="194"/>
      <c r="B34" s="130"/>
      <c r="C34" s="135"/>
      <c r="D34" s="136"/>
      <c r="E34" s="137"/>
    </row>
    <row r="35" spans="1:5" ht="17" customHeight="1">
      <c r="A35" s="193">
        <v>15</v>
      </c>
      <c r="B35" s="124"/>
      <c r="C35" s="102"/>
      <c r="D35" s="133"/>
      <c r="E35" s="134"/>
    </row>
    <row r="36" spans="1:5" ht="17" customHeight="1">
      <c r="A36" s="194"/>
      <c r="B36" s="130"/>
      <c r="C36" s="135"/>
      <c r="D36" s="136"/>
      <c r="E36" s="137"/>
    </row>
    <row r="37" spans="1:5" ht="17" customHeight="1">
      <c r="A37" s="193">
        <v>16</v>
      </c>
      <c r="B37" s="124"/>
      <c r="C37" s="102"/>
      <c r="D37" s="133"/>
      <c r="E37" s="134"/>
    </row>
    <row r="38" spans="1:5" ht="17" customHeight="1">
      <c r="A38" s="194"/>
      <c r="B38" s="130"/>
      <c r="C38" s="135"/>
      <c r="D38" s="136"/>
      <c r="E38" s="137"/>
    </row>
    <row r="39" spans="1:5" ht="17" customHeight="1">
      <c r="A39" s="193">
        <v>17</v>
      </c>
      <c r="B39" s="124"/>
      <c r="C39" s="102"/>
      <c r="D39" s="133"/>
      <c r="E39" s="134"/>
    </row>
    <row r="40" spans="1:5" ht="17" customHeight="1">
      <c r="A40" s="194"/>
      <c r="B40" s="130"/>
      <c r="C40" s="135"/>
      <c r="D40" s="136"/>
      <c r="E40" s="137"/>
    </row>
    <row r="41" spans="1:5" ht="17" customHeight="1">
      <c r="A41" s="193">
        <v>18</v>
      </c>
      <c r="B41" s="124"/>
      <c r="C41" s="102"/>
      <c r="D41" s="133"/>
      <c r="E41" s="134"/>
    </row>
    <row r="42" spans="1:5" ht="17" customHeight="1">
      <c r="A42" s="194"/>
      <c r="B42" s="130"/>
      <c r="C42" s="135"/>
      <c r="D42" s="136"/>
      <c r="E42" s="137"/>
    </row>
    <row r="43" spans="1:5" ht="17" customHeight="1">
      <c r="A43" s="193">
        <v>19</v>
      </c>
      <c r="B43" s="124"/>
      <c r="C43" s="102"/>
      <c r="D43" s="133"/>
      <c r="E43" s="134"/>
    </row>
    <row r="44" spans="1:5" ht="17" customHeight="1">
      <c r="A44" s="194"/>
      <c r="B44" s="130"/>
      <c r="C44" s="135"/>
      <c r="D44" s="136"/>
      <c r="E44" s="137"/>
    </row>
    <row r="45" spans="1:5" ht="17" customHeight="1">
      <c r="A45" s="193">
        <v>20</v>
      </c>
      <c r="B45" s="124"/>
      <c r="C45" s="102"/>
      <c r="D45" s="133"/>
      <c r="E45" s="134"/>
    </row>
    <row r="46" spans="1:5" ht="17" customHeight="1">
      <c r="A46" s="194"/>
      <c r="B46" s="130"/>
      <c r="C46" s="135"/>
      <c r="D46" s="136"/>
      <c r="E46" s="137"/>
    </row>
    <row r="47" spans="1:5">
      <c r="A47" s="11"/>
    </row>
  </sheetData>
  <sheetProtection selectLockedCells="1"/>
  <mergeCells count="24">
    <mergeCell ref="D1:J1"/>
    <mergeCell ref="C3:D3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C5:E5"/>
    <mergeCell ref="A11:A12"/>
    <mergeCell ref="A13:A14"/>
    <mergeCell ref="A19:A20"/>
    <mergeCell ref="A15:A16"/>
    <mergeCell ref="A17:A18"/>
    <mergeCell ref="A7:A8"/>
    <mergeCell ref="A9:A10"/>
  </mergeCells>
  <phoneticPr fontId="2"/>
  <conditionalFormatting sqref="C3:D3 B7:E46">
    <cfRule type="containsBlanks" dxfId="2" priority="1">
      <formula>LEN(TRIM(B3))=0</formula>
    </cfRule>
  </conditionalFormatting>
  <dataValidations count="1">
    <dataValidation type="list" allowBlank="1" showInputMessage="1" showErrorMessage="1" sqref="E7:E46" xr:uid="{B24BE682-A9F7-4BCE-B0A2-7AA1174E88EE}">
      <formula1>"a.有資格者,b.地区推薦"</formula1>
    </dataValidation>
  </dataValidations>
  <pageMargins left="0.70866141732283472" right="0.46" top="0.74803149606299213" bottom="0.46" header="0.31496062992125984" footer="0.31496062992125984"/>
  <pageSetup paperSize="9" scale="66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BB0A-B72B-4523-A445-7FFFEC443A17}">
  <sheetPr>
    <pageSetUpPr fitToPage="1"/>
  </sheetPr>
  <dimension ref="A1:N46"/>
  <sheetViews>
    <sheetView workbookViewId="0">
      <selection activeCell="B6" sqref="B6"/>
    </sheetView>
  </sheetViews>
  <sheetFormatPr baseColWidth="10" defaultColWidth="8.6640625" defaultRowHeight="14"/>
  <cols>
    <col min="1" max="1" width="7.6640625" style="12" bestFit="1" customWidth="1"/>
    <col min="2" max="2" width="14.33203125" style="11" bestFit="1" customWidth="1"/>
    <col min="3" max="3" width="22.1640625" style="11" bestFit="1" customWidth="1"/>
    <col min="4" max="5" width="8.6640625" style="11" customWidth="1"/>
    <col min="6" max="16384" width="8.6640625" style="11"/>
  </cols>
  <sheetData>
    <row r="1" spans="1:14" s="3" customFormat="1" ht="18.5" customHeight="1">
      <c r="A1" s="40" t="s">
        <v>60</v>
      </c>
      <c r="D1" s="197" t="str">
        <f>'③-男_個人戦'!D1</f>
        <v>大会名：全日本学生バドミントン選手権大会・全日本学生バドミントン大学対抗戦</v>
      </c>
      <c r="E1" s="197"/>
      <c r="F1" s="197"/>
      <c r="G1" s="197"/>
      <c r="H1" s="197"/>
      <c r="I1" s="71" t="s">
        <v>26</v>
      </c>
      <c r="K1" s="46"/>
      <c r="L1" s="46"/>
      <c r="M1" s="46"/>
      <c r="N1" s="46"/>
    </row>
    <row r="2" spans="1:14" s="3" customFormat="1" ht="7.75" customHeight="1">
      <c r="A2" s="37"/>
      <c r="F2" s="36"/>
    </row>
    <row r="3" spans="1:14" s="3" customFormat="1" ht="18.5" customHeight="1">
      <c r="A3" s="36"/>
      <c r="B3" s="4" t="s">
        <v>1</v>
      </c>
      <c r="C3" s="185" t="str">
        <f>IF(①申込者・参加料明細!B6="","",①申込者・参加料明細!B6)</f>
        <v/>
      </c>
      <c r="D3" s="185"/>
      <c r="F3" s="36"/>
      <c r="G3" s="36"/>
      <c r="H3" s="45"/>
      <c r="K3" s="46"/>
      <c r="L3" s="46"/>
      <c r="M3" s="46"/>
      <c r="N3" s="46"/>
    </row>
    <row r="4" spans="1:14" s="3" customFormat="1" ht="16.5" customHeight="1">
      <c r="A4" s="37"/>
      <c r="F4" s="36"/>
    </row>
    <row r="5" spans="1:14" ht="17" customHeight="1">
      <c r="A5" s="36" t="s">
        <v>59</v>
      </c>
      <c r="B5" s="36"/>
    </row>
    <row r="6" spans="1:14" ht="17" customHeight="1">
      <c r="A6" s="93" t="s">
        <v>28</v>
      </c>
      <c r="B6" s="134"/>
    </row>
    <row r="7" spans="1:14" ht="17" customHeight="1">
      <c r="A7" s="92" t="s">
        <v>113</v>
      </c>
      <c r="B7" s="138"/>
    </row>
    <row r="8" spans="1:14" ht="17" customHeight="1">
      <c r="A8" s="21" t="s">
        <v>8</v>
      </c>
      <c r="B8" s="139"/>
    </row>
    <row r="9" spans="1:14" ht="17" customHeight="1">
      <c r="A9" s="21" t="s">
        <v>20</v>
      </c>
      <c r="B9" s="139"/>
    </row>
    <row r="10" spans="1:14" ht="17" customHeight="1">
      <c r="A10" s="21" t="s">
        <v>21</v>
      </c>
      <c r="B10" s="139"/>
    </row>
    <row r="11" spans="1:14" ht="17" customHeight="1">
      <c r="A11" s="21" t="s">
        <v>9</v>
      </c>
      <c r="B11" s="139"/>
    </row>
    <row r="12" spans="1:14" ht="17" customHeight="1">
      <c r="A12" s="26" t="s">
        <v>10</v>
      </c>
      <c r="B12" s="140"/>
    </row>
    <row r="13" spans="1:14" ht="17" customHeight="1">
      <c r="A13" s="20" t="s">
        <v>22</v>
      </c>
      <c r="B13" s="14" t="s">
        <v>122</v>
      </c>
      <c r="C13" s="15" t="s">
        <v>4</v>
      </c>
    </row>
    <row r="14" spans="1:14" ht="17" customHeight="1">
      <c r="A14" s="17">
        <v>1</v>
      </c>
      <c r="B14" s="124"/>
      <c r="C14" s="134"/>
    </row>
    <row r="15" spans="1:14" ht="17" customHeight="1">
      <c r="A15" s="18">
        <v>2</v>
      </c>
      <c r="B15" s="127"/>
      <c r="C15" s="139"/>
    </row>
    <row r="16" spans="1:14" ht="17" customHeight="1">
      <c r="A16" s="18">
        <v>3</v>
      </c>
      <c r="B16" s="127"/>
      <c r="C16" s="139"/>
    </row>
    <row r="17" spans="1:3" ht="17" customHeight="1">
      <c r="A17" s="18">
        <v>4</v>
      </c>
      <c r="B17" s="127"/>
      <c r="C17" s="139"/>
    </row>
    <row r="18" spans="1:3" ht="17" customHeight="1">
      <c r="A18" s="18">
        <v>5</v>
      </c>
      <c r="B18" s="127"/>
      <c r="C18" s="139"/>
    </row>
    <row r="19" spans="1:3" ht="17" customHeight="1">
      <c r="A19" s="18">
        <v>6</v>
      </c>
      <c r="B19" s="127"/>
      <c r="C19" s="139"/>
    </row>
    <row r="20" spans="1:3" ht="17" customHeight="1">
      <c r="A20" s="18">
        <v>7</v>
      </c>
      <c r="B20" s="127"/>
      <c r="C20" s="139"/>
    </row>
    <row r="21" spans="1:3" ht="17" customHeight="1">
      <c r="A21" s="18">
        <v>8</v>
      </c>
      <c r="B21" s="127"/>
      <c r="C21" s="139"/>
    </row>
    <row r="22" spans="1:3" ht="17" customHeight="1">
      <c r="A22" s="18">
        <v>9</v>
      </c>
      <c r="B22" s="127"/>
      <c r="C22" s="139"/>
    </row>
    <row r="23" spans="1:3" ht="16.5" customHeight="1">
      <c r="A23" s="19">
        <v>10</v>
      </c>
      <c r="B23" s="130"/>
      <c r="C23" s="137"/>
    </row>
    <row r="24" spans="1:3" ht="64" customHeight="1">
      <c r="A24" s="24" t="s">
        <v>7</v>
      </c>
      <c r="B24" s="141"/>
      <c r="C24" s="142"/>
    </row>
    <row r="25" spans="1:3" ht="17" customHeight="1"/>
    <row r="26" spans="1:3" ht="17" customHeight="1"/>
    <row r="27" spans="1:3" ht="17" customHeight="1"/>
    <row r="28" spans="1:3" ht="17" customHeight="1"/>
    <row r="29" spans="1:3" ht="17" customHeight="1"/>
    <row r="30" spans="1:3" ht="17" customHeight="1"/>
    <row r="31" spans="1:3" ht="17" customHeight="1"/>
    <row r="32" spans="1:3" ht="17" customHeight="1"/>
    <row r="33" ht="17" customHeight="1"/>
    <row r="34" ht="17" customHeight="1"/>
    <row r="35" ht="17" customHeight="1"/>
    <row r="36" ht="17" customHeight="1"/>
    <row r="37" ht="17" customHeight="1"/>
    <row r="38" ht="17" customHeight="1"/>
    <row r="39" ht="17" customHeight="1"/>
    <row r="40" ht="17" customHeight="1"/>
    <row r="41" ht="17" customHeight="1"/>
    <row r="42" ht="17" customHeight="1"/>
    <row r="43" ht="17" customHeight="1"/>
    <row r="44" ht="17" customHeight="1"/>
    <row r="45" ht="17" customHeight="1"/>
    <row r="46" ht="17" customHeight="1"/>
  </sheetData>
  <sheetProtection selectLockedCells="1"/>
  <mergeCells count="2">
    <mergeCell ref="C3:D3"/>
    <mergeCell ref="D1:H1"/>
  </mergeCells>
  <phoneticPr fontId="2"/>
  <conditionalFormatting sqref="C3:D3 B6:B12 B14:C24">
    <cfRule type="containsBlanks" dxfId="1" priority="1">
      <formula>LEN(TRIM(B3))=0</formula>
    </cfRule>
  </conditionalFormatting>
  <pageMargins left="0.70866141732283472" right="0.47244094488188981" top="0.74803149606299213" bottom="0.47244094488188981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3DDB-1284-4C17-848D-EC6AC26C6702}">
  <sheetPr>
    <pageSetUpPr fitToPage="1"/>
  </sheetPr>
  <dimension ref="A1:M46"/>
  <sheetViews>
    <sheetView workbookViewId="0">
      <selection activeCell="B6" sqref="B6"/>
    </sheetView>
  </sheetViews>
  <sheetFormatPr baseColWidth="10" defaultColWidth="8.6640625" defaultRowHeight="14"/>
  <cols>
    <col min="1" max="1" width="7.6640625" style="12" bestFit="1" customWidth="1"/>
    <col min="2" max="2" width="14.33203125" style="11" bestFit="1" customWidth="1"/>
    <col min="3" max="3" width="22.1640625" style="11" bestFit="1" customWidth="1"/>
    <col min="4" max="4" width="8.6640625" style="11" customWidth="1"/>
    <col min="5" max="16384" width="8.6640625" style="11"/>
  </cols>
  <sheetData>
    <row r="1" spans="1:13" s="3" customFormat="1" ht="18.5" customHeight="1">
      <c r="A1" s="40" t="s">
        <v>61</v>
      </c>
      <c r="D1" s="197" t="str">
        <f>'③-男_個人戦'!D1</f>
        <v>大会名：全日本学生バドミントン選手権大会・全日本学生バドミントン大学対抗戦</v>
      </c>
      <c r="E1" s="197"/>
      <c r="F1" s="197"/>
      <c r="G1" s="197"/>
      <c r="H1" s="197"/>
      <c r="I1" s="72" t="s">
        <v>27</v>
      </c>
      <c r="J1" s="46"/>
      <c r="K1" s="46"/>
      <c r="L1" s="46"/>
      <c r="M1" s="46"/>
    </row>
    <row r="2" spans="1:13" s="3" customFormat="1" ht="7.75" customHeight="1">
      <c r="A2" s="37"/>
    </row>
    <row r="3" spans="1:13" s="3" customFormat="1" ht="18.5" customHeight="1">
      <c r="A3" s="36"/>
      <c r="B3" s="4" t="s">
        <v>1</v>
      </c>
      <c r="C3" s="185" t="str">
        <f>IF(①申込者・参加料明細!B6="","",①申込者・参加料明細!B6)</f>
        <v/>
      </c>
      <c r="D3" s="185"/>
      <c r="E3" s="36"/>
      <c r="F3" s="36"/>
      <c r="G3" s="45"/>
      <c r="J3" s="46"/>
      <c r="K3" s="46"/>
      <c r="L3" s="46"/>
      <c r="M3" s="46"/>
    </row>
    <row r="4" spans="1:13" s="3" customFormat="1" ht="16.5" customHeight="1">
      <c r="A4" s="37"/>
    </row>
    <row r="5" spans="1:13" ht="17" customHeight="1">
      <c r="A5" s="36" t="s">
        <v>59</v>
      </c>
      <c r="B5" s="36"/>
    </row>
    <row r="6" spans="1:13" ht="17" customHeight="1">
      <c r="A6" s="93" t="s">
        <v>28</v>
      </c>
      <c r="B6" s="134"/>
    </row>
    <row r="7" spans="1:13" ht="17" customHeight="1">
      <c r="A7" s="92" t="s">
        <v>113</v>
      </c>
      <c r="B7" s="138"/>
    </row>
    <row r="8" spans="1:13" ht="17" customHeight="1">
      <c r="A8" s="21" t="s">
        <v>8</v>
      </c>
      <c r="B8" s="139"/>
    </row>
    <row r="9" spans="1:13" ht="17" customHeight="1">
      <c r="A9" s="21" t="s">
        <v>20</v>
      </c>
      <c r="B9" s="139"/>
    </row>
    <row r="10" spans="1:13" ht="17" customHeight="1">
      <c r="A10" s="21" t="s">
        <v>21</v>
      </c>
      <c r="B10" s="139"/>
    </row>
    <row r="11" spans="1:13" ht="17" customHeight="1">
      <c r="A11" s="21" t="s">
        <v>9</v>
      </c>
      <c r="B11" s="139"/>
    </row>
    <row r="12" spans="1:13" ht="17" customHeight="1">
      <c r="A12" s="26" t="s">
        <v>10</v>
      </c>
      <c r="B12" s="140"/>
    </row>
    <row r="13" spans="1:13" ht="17" customHeight="1">
      <c r="A13" s="20" t="s">
        <v>22</v>
      </c>
      <c r="B13" s="14" t="s">
        <v>15</v>
      </c>
      <c r="C13" s="15" t="s">
        <v>4</v>
      </c>
    </row>
    <row r="14" spans="1:13" ht="17" customHeight="1">
      <c r="A14" s="17">
        <v>1</v>
      </c>
      <c r="B14" s="124"/>
      <c r="C14" s="134"/>
    </row>
    <row r="15" spans="1:13" ht="17" customHeight="1">
      <c r="A15" s="18">
        <v>2</v>
      </c>
      <c r="B15" s="127"/>
      <c r="C15" s="139"/>
    </row>
    <row r="16" spans="1:13" ht="16.5" customHeight="1">
      <c r="A16" s="18">
        <v>3</v>
      </c>
      <c r="B16" s="127"/>
      <c r="C16" s="139"/>
    </row>
    <row r="17" spans="1:3" ht="17" customHeight="1">
      <c r="A17" s="18">
        <v>4</v>
      </c>
      <c r="B17" s="127"/>
      <c r="C17" s="139"/>
    </row>
    <row r="18" spans="1:3" ht="17" customHeight="1">
      <c r="A18" s="18">
        <v>5</v>
      </c>
      <c r="B18" s="127"/>
      <c r="C18" s="139"/>
    </row>
    <row r="19" spans="1:3" ht="17" customHeight="1">
      <c r="A19" s="18">
        <v>6</v>
      </c>
      <c r="B19" s="127"/>
      <c r="C19" s="139"/>
    </row>
    <row r="20" spans="1:3" ht="17" customHeight="1">
      <c r="A20" s="18">
        <v>7</v>
      </c>
      <c r="B20" s="127"/>
      <c r="C20" s="139"/>
    </row>
    <row r="21" spans="1:3" ht="17" customHeight="1">
      <c r="A21" s="18">
        <v>8</v>
      </c>
      <c r="B21" s="127"/>
      <c r="C21" s="139"/>
    </row>
    <row r="22" spans="1:3" ht="17" customHeight="1">
      <c r="A22" s="18">
        <v>9</v>
      </c>
      <c r="B22" s="127"/>
      <c r="C22" s="139"/>
    </row>
    <row r="23" spans="1:3" ht="16.5" customHeight="1">
      <c r="A23" s="19">
        <v>10</v>
      </c>
      <c r="B23" s="130"/>
      <c r="C23" s="137"/>
    </row>
    <row r="24" spans="1:3" ht="64" customHeight="1">
      <c r="A24" s="24" t="s">
        <v>7</v>
      </c>
      <c r="B24" s="141"/>
      <c r="C24" s="142"/>
    </row>
    <row r="25" spans="1:3" ht="17" customHeight="1"/>
    <row r="26" spans="1:3" ht="17" customHeight="1"/>
    <row r="27" spans="1:3" ht="17" customHeight="1"/>
    <row r="28" spans="1:3" ht="17" customHeight="1"/>
    <row r="29" spans="1:3" ht="17" customHeight="1"/>
    <row r="30" spans="1:3" ht="17" customHeight="1"/>
    <row r="31" spans="1:3" ht="17" customHeight="1"/>
    <row r="32" spans="1:3" ht="17" customHeight="1"/>
    <row r="33" ht="17" customHeight="1"/>
    <row r="34" ht="17" customHeight="1"/>
    <row r="35" ht="17" customHeight="1"/>
    <row r="36" ht="17" customHeight="1"/>
    <row r="37" ht="17" customHeight="1"/>
    <row r="38" ht="17" customHeight="1"/>
    <row r="39" ht="17" customHeight="1"/>
    <row r="40" ht="17" customHeight="1"/>
    <row r="41" ht="17" customHeight="1"/>
    <row r="42" ht="17" customHeight="1"/>
    <row r="43" ht="17" customHeight="1"/>
    <row r="44" ht="17" customHeight="1"/>
    <row r="45" ht="17" customHeight="1"/>
    <row r="46" ht="17" customHeight="1"/>
  </sheetData>
  <sheetProtection selectLockedCells="1"/>
  <mergeCells count="2">
    <mergeCell ref="C3:D3"/>
    <mergeCell ref="D1:H1"/>
  </mergeCells>
  <phoneticPr fontId="2"/>
  <conditionalFormatting sqref="C3:D3 B6:B12 B14:C24">
    <cfRule type="containsBlanks" dxfId="0" priority="1">
      <formula>LEN(TRIM(B3))=0</formula>
    </cfRule>
  </conditionalFormatting>
  <pageMargins left="0.70866141732283472" right="0.47244094488188981" top="0.74803149606299213" bottom="0.47244094488188981" header="0.31496062992125984" footer="0.31496062992125984"/>
  <pageSetup paperSize="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申込書手引き</vt:lpstr>
      <vt:lpstr>①申込者・参加料明細</vt:lpstr>
      <vt:lpstr>②₋男_選手情報</vt:lpstr>
      <vt:lpstr>②₋女_選手情報</vt:lpstr>
      <vt:lpstr>③-男_個人戦</vt:lpstr>
      <vt:lpstr>③-女_個人戦</vt:lpstr>
      <vt:lpstr>④混合複</vt:lpstr>
      <vt:lpstr>⑤-男_団体戦</vt:lpstr>
      <vt:lpstr>⑤-女_団体戦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2025-08-23T01:37:04Z</dcterms:modified>
</cp:coreProperties>
</file>